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0Funk\00Projekte\VNWA Versuche\MasterCal\2021-08-27 Artikel\"/>
    </mc:Choice>
  </mc:AlternateContent>
  <xr:revisionPtr revIDLastSave="0" documentId="13_ncr:1_{6F6554E1-D9D9-4EE7-8F28-E7F05798135A}" xr6:coauthVersionLast="47" xr6:coauthVersionMax="47" xr10:uidLastSave="{00000000-0000-0000-0000-000000000000}"/>
  <bookViews>
    <workbookView xWindow="5100" yWindow="3000" windowWidth="22650" windowHeight="13200" xr2:uid="{23509F19-C465-4AFC-BAB0-2CCEDEBE9C2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1" i="1"/>
  <c r="B6" i="1"/>
  <c r="B7" i="1" s="1"/>
  <c r="B18" i="1"/>
  <c r="B19" i="1" s="1"/>
  <c r="B20" i="1" s="1"/>
  <c r="B8" i="1" l="1"/>
  <c r="B13" i="1" l="1"/>
  <c r="B11" i="1"/>
</calcChain>
</file>

<file path=xl/sharedStrings.xml><?xml version="1.0" encoding="utf-8"?>
<sst xmlns="http://schemas.openxmlformats.org/spreadsheetml/2006/main" count="27" uniqueCount="21">
  <si>
    <t>m/s</t>
  </si>
  <si>
    <t>mm</t>
  </si>
  <si>
    <t>ZL</t>
  </si>
  <si>
    <t>Z0</t>
  </si>
  <si>
    <t>Gamma</t>
  </si>
  <si>
    <t>VSWR</t>
  </si>
  <si>
    <t>RL</t>
  </si>
  <si>
    <t>ps</t>
  </si>
  <si>
    <t>VF PTFE</t>
  </si>
  <si>
    <t>c PTFE</t>
  </si>
  <si>
    <t>mm/s</t>
  </si>
  <si>
    <t>mm/ps</t>
  </si>
  <si>
    <t>W</t>
  </si>
  <si>
    <t>Calculate delays and load mismatch</t>
  </si>
  <si>
    <t>c Vacuum</t>
  </si>
  <si>
    <t>Enter delay</t>
  </si>
  <si>
    <t>Enter length</t>
  </si>
  <si>
    <t>dB</t>
  </si>
  <si>
    <t>DL6GL, 28.08.2021</t>
  </si>
  <si>
    <t>Inputs are yellow</t>
  </si>
  <si>
    <t>Load mismatch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</si>
</sst>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165" fontId="0" fillId="0" borderId="1" xfId="0" applyNumberFormat="1" applyBorder="1"/>
    <xf numFmtId="0" fontId="1" fillId="0" borderId="0" xfId="0" applyFont="1"/>
    <xf numFmtId="0" fontId="0" fillId="0" borderId="0" xfId="0" applyFill="1"/>
    <xf numFmtId="0" fontId="2" fillId="0" borderId="0" xfId="0" applyFont="1"/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3" borderId="1" xfId="0" applyNumberFormat="1" applyFill="1" applyBorder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87-D3D0-4086-8EFB-3C8B055F0A15}">
  <dimension ref="A1:D20"/>
  <sheetViews>
    <sheetView showGridLines="0" tabSelected="1" workbookViewId="0">
      <selection activeCell="D23" sqref="D23"/>
    </sheetView>
  </sheetViews>
  <sheetFormatPr baseColWidth="10" defaultRowHeight="15" x14ac:dyDescent="0.25"/>
  <cols>
    <col min="1" max="1" width="20.28515625" customWidth="1"/>
    <col min="2" max="2" width="16.7109375" customWidth="1"/>
    <col min="4" max="4" width="18.42578125" customWidth="1"/>
    <col min="5" max="5" width="14.7109375" bestFit="1" customWidth="1"/>
  </cols>
  <sheetData>
    <row r="1" spans="1:4" x14ac:dyDescent="0.25">
      <c r="A1" s="10" t="s">
        <v>13</v>
      </c>
      <c r="D1" s="15" t="s">
        <v>18</v>
      </c>
    </row>
    <row r="3" spans="1:4" x14ac:dyDescent="0.25">
      <c r="B3" s="2" t="s">
        <v>19</v>
      </c>
    </row>
    <row r="4" spans="1:4" x14ac:dyDescent="0.25">
      <c r="A4" s="1" t="s">
        <v>14</v>
      </c>
      <c r="B4" s="11">
        <v>300000000</v>
      </c>
      <c r="C4" t="s">
        <v>0</v>
      </c>
    </row>
    <row r="5" spans="1:4" x14ac:dyDescent="0.25">
      <c r="A5" s="1" t="s">
        <v>8</v>
      </c>
      <c r="B5" s="12">
        <v>0.69499999999999995</v>
      </c>
    </row>
    <row r="6" spans="1:4" x14ac:dyDescent="0.25">
      <c r="A6" s="1" t="s">
        <v>9</v>
      </c>
      <c r="B6" s="3">
        <f>B4*B5</f>
        <v>208500000</v>
      </c>
      <c r="C6" t="s">
        <v>0</v>
      </c>
    </row>
    <row r="7" spans="1:4" x14ac:dyDescent="0.25">
      <c r="A7" s="1" t="s">
        <v>9</v>
      </c>
      <c r="B7" s="3">
        <f>1000*B6</f>
        <v>208500000000</v>
      </c>
      <c r="C7" t="s">
        <v>10</v>
      </c>
    </row>
    <row r="8" spans="1:4" x14ac:dyDescent="0.25">
      <c r="A8" s="1" t="s">
        <v>9</v>
      </c>
      <c r="B8" s="14">
        <f>B7*0.000000000001</f>
        <v>0.20849999999999999</v>
      </c>
      <c r="C8" t="s">
        <v>11</v>
      </c>
    </row>
    <row r="10" spans="1:4" x14ac:dyDescent="0.25">
      <c r="A10" s="4" t="s">
        <v>15</v>
      </c>
      <c r="B10" s="13">
        <v>42.35</v>
      </c>
      <c r="C10" t="s">
        <v>7</v>
      </c>
    </row>
    <row r="11" spans="1:4" x14ac:dyDescent="0.25">
      <c r="A11" s="1" t="str">
        <f>"Length for "&amp;B10&amp;"ps"</f>
        <v>Length for 42,35ps</v>
      </c>
      <c r="B11" s="14">
        <f>B10*B8</f>
        <v>8.8299749999999992</v>
      </c>
      <c r="C11" t="s">
        <v>1</v>
      </c>
    </row>
    <row r="12" spans="1:4" x14ac:dyDescent="0.25">
      <c r="A12" s="1" t="s">
        <v>16</v>
      </c>
      <c r="B12" s="13">
        <v>8.83</v>
      </c>
      <c r="C12" s="6" t="s">
        <v>1</v>
      </c>
    </row>
    <row r="13" spans="1:4" x14ac:dyDescent="0.25">
      <c r="A13" s="1" t="str">
        <f>"Delay for "&amp;B12&amp;"mm"</f>
        <v>Delay for 8,83mm</v>
      </c>
      <c r="B13" s="14">
        <f>B12/B8</f>
        <v>42.350119904076742</v>
      </c>
      <c r="C13" s="5" t="s">
        <v>7</v>
      </c>
    </row>
    <row r="14" spans="1:4" x14ac:dyDescent="0.25">
      <c r="A14" s="5"/>
      <c r="B14" s="5"/>
      <c r="C14" s="9"/>
    </row>
    <row r="15" spans="1:4" x14ac:dyDescent="0.25">
      <c r="A15" s="10" t="s">
        <v>20</v>
      </c>
    </row>
    <row r="16" spans="1:4" x14ac:dyDescent="0.25">
      <c r="A16" s="1" t="s">
        <v>2</v>
      </c>
      <c r="B16" s="13">
        <v>48.317</v>
      </c>
      <c r="C16" s="8" t="s">
        <v>12</v>
      </c>
    </row>
    <row r="17" spans="1:3" x14ac:dyDescent="0.25">
      <c r="A17" s="1" t="s">
        <v>3</v>
      </c>
      <c r="B17" s="13">
        <v>50</v>
      </c>
      <c r="C17" s="8" t="s">
        <v>12</v>
      </c>
    </row>
    <row r="18" spans="1:3" x14ac:dyDescent="0.25">
      <c r="A18" s="1" t="s">
        <v>4</v>
      </c>
      <c r="B18" s="7">
        <f>(B16-B17)/(B16+B17)</f>
        <v>-1.7118097582310279E-2</v>
      </c>
    </row>
    <row r="19" spans="1:3" x14ac:dyDescent="0.25">
      <c r="A19" s="1" t="s">
        <v>5</v>
      </c>
      <c r="B19" s="7">
        <f>(1+ABS(B18))/(1-ABS(B18))</f>
        <v>1.0348324606246249</v>
      </c>
    </row>
    <row r="20" spans="1:3" x14ac:dyDescent="0.25">
      <c r="A20" s="1" t="s">
        <v>6</v>
      </c>
      <c r="B20" s="14">
        <f>-20*LOG10((B19-1)/(B19+1))</f>
        <v>35.330890044828678</v>
      </c>
      <c r="C20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2021-09-11T07:36:28Z</cp:lastPrinted>
  <dcterms:created xsi:type="dcterms:W3CDTF">2021-08-30T08:10:03Z</dcterms:created>
  <dcterms:modified xsi:type="dcterms:W3CDTF">2021-09-11T07:38:30Z</dcterms:modified>
</cp:coreProperties>
</file>