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K:\10Funk\00Projekte\VNWA Versuche\Quarzfilter\Quarzmessungen\"/>
    </mc:Choice>
  </mc:AlternateContent>
  <xr:revisionPtr revIDLastSave="0" documentId="13_ncr:1_{4AA31E93-08DE-428F-B860-AA5F5A49AF7A}" xr6:coauthVersionLast="36" xr6:coauthVersionMax="36" xr10:uidLastSave="{00000000-0000-0000-0000-000000000000}"/>
  <bookViews>
    <workbookView xWindow="0" yWindow="0" windowWidth="28800" windowHeight="12810" activeTab="2" xr2:uid="{00000000-000D-0000-FFFF-FFFF00000000}"/>
  </bookViews>
  <sheets>
    <sheet name="VNWA csv import" sheetId="1" r:id="rId1"/>
    <sheet name="xtals sorted" sheetId="5" r:id="rId2"/>
    <sheet name="xtal selection" sheetId="6" r:id="rId3"/>
  </sheets>
  <calcPr calcId="191029"/>
</workbook>
</file>

<file path=xl/calcChain.xml><?xml version="1.0" encoding="utf-8"?>
<calcChain xmlns="http://schemas.openxmlformats.org/spreadsheetml/2006/main">
  <c r="F6" i="6" l="1"/>
  <c r="F31" i="6" s="1"/>
  <c r="F7" i="6"/>
  <c r="F8" i="6"/>
  <c r="F9" i="6"/>
  <c r="F10" i="6"/>
  <c r="F11" i="6"/>
  <c r="F12" i="6"/>
  <c r="F13" i="6"/>
  <c r="F14" i="6"/>
  <c r="F15" i="6"/>
  <c r="F29" i="6" s="1"/>
  <c r="F16" i="6"/>
  <c r="F17" i="6"/>
  <c r="F18" i="6"/>
  <c r="F19" i="6"/>
  <c r="F20" i="6"/>
  <c r="F21" i="6"/>
  <c r="F22" i="6"/>
  <c r="F23" i="6"/>
  <c r="F24" i="6"/>
  <c r="F5" i="6"/>
  <c r="E6" i="6"/>
  <c r="E28" i="6" s="1"/>
  <c r="E29" i="6" s="1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5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6" i="6"/>
  <c r="D5" i="6"/>
  <c r="G28" i="6"/>
  <c r="E31" i="6"/>
  <c r="F28" i="6"/>
  <c r="F30" i="6" s="1"/>
  <c r="D31" i="6"/>
  <c r="C31" i="6"/>
  <c r="C30" i="6"/>
  <c r="C29" i="6"/>
  <c r="C28" i="6"/>
  <c r="B31" i="6"/>
  <c r="B30" i="6"/>
  <c r="B29" i="6"/>
  <c r="B28" i="6"/>
  <c r="E30" i="6" l="1"/>
  <c r="D28" i="6"/>
  <c r="D30" i="6" s="1"/>
  <c r="D29" i="6"/>
  <c r="X63" i="6"/>
  <c r="X64" i="6"/>
  <c r="X65" i="6"/>
  <c r="X62" i="6"/>
  <c r="N63" i="6"/>
  <c r="N64" i="6"/>
  <c r="N65" i="6"/>
  <c r="N62" i="6"/>
  <c r="D36" i="6" l="1"/>
  <c r="C33" i="6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99" i="5"/>
  <c r="F100" i="5"/>
  <c r="F101" i="5"/>
  <c r="F102" i="5"/>
  <c r="F103" i="5"/>
  <c r="F104" i="5"/>
  <c r="F105" i="5"/>
  <c r="F106" i="5"/>
  <c r="F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86" i="5"/>
  <c r="D87" i="5"/>
  <c r="D88" i="5"/>
  <c r="D89" i="5"/>
  <c r="D90" i="5"/>
  <c r="D91" i="5"/>
  <c r="D92" i="5"/>
  <c r="D93" i="5"/>
  <c r="D94" i="5"/>
  <c r="D95" i="5"/>
  <c r="D96" i="5"/>
  <c r="D97" i="5"/>
  <c r="D98" i="5"/>
  <c r="D99" i="5"/>
  <c r="D100" i="5"/>
  <c r="D101" i="5"/>
  <c r="D102" i="5"/>
  <c r="D103" i="5"/>
  <c r="D104" i="5"/>
  <c r="D105" i="5"/>
  <c r="D106" i="5"/>
  <c r="D6" i="5"/>
  <c r="F33" i="6" l="1"/>
  <c r="E33" i="6"/>
  <c r="D32" i="6"/>
  <c r="F32" i="6"/>
  <c r="C32" i="6"/>
  <c r="D33" i="6" l="1"/>
  <c r="E32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GL</author>
  </authors>
  <commentList>
    <comment ref="G4" authorId="0" shapeId="0" xr:uid="{00000000-0006-0000-0200-000001000000}">
      <text>
        <r>
          <rPr>
            <b/>
            <sz val="9"/>
            <color indexed="81"/>
            <rFont val="Segoe UI"/>
            <family val="2"/>
          </rPr>
          <t>Selected = 1</t>
        </r>
      </text>
    </comment>
  </commentList>
</comments>
</file>

<file path=xl/sharedStrings.xml><?xml version="1.0" encoding="utf-8"?>
<sst xmlns="http://schemas.openxmlformats.org/spreadsheetml/2006/main" count="75" uniqueCount="39">
  <si>
    <t>#</t>
  </si>
  <si>
    <t>f / Hz</t>
  </si>
  <si>
    <t>Q</t>
  </si>
  <si>
    <t>L / H</t>
  </si>
  <si>
    <t>C / F</t>
  </si>
  <si>
    <t>R / Ohm</t>
  </si>
  <si>
    <t>C0 / F</t>
  </si>
  <si>
    <t>figure of merit</t>
  </si>
  <si>
    <t>F1 / Hz</t>
  </si>
  <si>
    <t>F2 / Hz</t>
  </si>
  <si>
    <t>F3 / Hz</t>
  </si>
  <si>
    <t>F4 / Hz</t>
  </si>
  <si>
    <t>F5 / Hz</t>
  </si>
  <si>
    <t>F6 / Hz</t>
  </si>
  <si>
    <t>t / s</t>
  </si>
  <si>
    <t>L / mH</t>
  </si>
  <si>
    <t>C0 / pF</t>
  </si>
  <si>
    <t>C /fF</t>
  </si>
  <si>
    <t>Hz</t>
  </si>
  <si>
    <t>Z filter</t>
  </si>
  <si>
    <t>Z system</t>
  </si>
  <si>
    <t>W</t>
  </si>
  <si>
    <t>Transformer</t>
  </si>
  <si>
    <t>Pri</t>
  </si>
  <si>
    <t>Sec</t>
  </si>
  <si>
    <t>Mean</t>
  </si>
  <si>
    <t>Total range</t>
  </si>
  <si>
    <t>Filter band width</t>
  </si>
  <si>
    <t>Frequency deviation +/-</t>
  </si>
  <si>
    <t>Motional L deviation +/-%</t>
  </si>
  <si>
    <t>Select</t>
  </si>
  <si>
    <t>Selection 1</t>
  </si>
  <si>
    <t>Copy Data from Sheet 'VNWA csv import' into this sheet.</t>
  </si>
  <si>
    <t>Sort data by frequency (column B). Insert Column G.</t>
  </si>
  <si>
    <t>Q data are coulored, green: &gt; 120,000, yellow: &gt; 100,000.</t>
  </si>
  <si>
    <t>Select xtals in column G: good Q and best match in frequency and  motional Inductance L</t>
  </si>
  <si>
    <t>Pos. Deviation</t>
  </si>
  <si>
    <t>Neg. Deviation</t>
  </si>
  <si>
    <t>Copy the 'best' group from sheet 'xtals sorted' , columns A to K. Start position here: row 5, max. 20 rows.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</si>
</sst>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#,##0.000"/>
    <numFmt numFmtId="166" formatCode="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indexed="81"/>
      <name val="Segoe UI"/>
      <family val="2"/>
    </font>
    <font>
      <sz val="11"/>
      <color theme="1"/>
      <name val="Symbol"/>
      <family val="1"/>
      <charset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7">
    <xf numFmtId="0" fontId="0" fillId="0" borderId="0" xfId="0"/>
    <xf numFmtId="11" fontId="0" fillId="0" borderId="0" xfId="0" applyNumberFormat="1"/>
    <xf numFmtId="0" fontId="0" fillId="0" borderId="10" xfId="0" applyFont="1" applyBorder="1"/>
    <xf numFmtId="0" fontId="0" fillId="0" borderId="11" xfId="0" applyFont="1" applyBorder="1"/>
    <xf numFmtId="0" fontId="0" fillId="0" borderId="10" xfId="0" applyFont="1" applyFill="1" applyBorder="1"/>
    <xf numFmtId="0" fontId="0" fillId="0" borderId="11" xfId="0" applyFont="1" applyFill="1" applyBorder="1"/>
    <xf numFmtId="0" fontId="0" fillId="0" borderId="0" xfId="0" applyFill="1"/>
    <xf numFmtId="1" fontId="0" fillId="0" borderId="0" xfId="0" applyNumberFormat="1"/>
    <xf numFmtId="3" fontId="0" fillId="0" borderId="0" xfId="0" applyNumberFormat="1"/>
    <xf numFmtId="3" fontId="0" fillId="0" borderId="11" xfId="0" applyNumberFormat="1" applyFont="1" applyFill="1" applyBorder="1"/>
    <xf numFmtId="3" fontId="0" fillId="0" borderId="11" xfId="0" applyNumberFormat="1" applyFont="1" applyBorder="1"/>
    <xf numFmtId="0" fontId="0" fillId="0" borderId="0" xfId="0" applyFont="1" applyFill="1" applyBorder="1"/>
    <xf numFmtId="0" fontId="0" fillId="0" borderId="11" xfId="0" applyBorder="1"/>
    <xf numFmtId="11" fontId="0" fillId="0" borderId="11" xfId="0" applyNumberFormat="1" applyBorder="1"/>
    <xf numFmtId="4" fontId="0" fillId="0" borderId="0" xfId="0" applyNumberFormat="1"/>
    <xf numFmtId="165" fontId="0" fillId="0" borderId="0" xfId="0" applyNumberFormat="1"/>
    <xf numFmtId="165" fontId="0" fillId="0" borderId="0" xfId="0" applyNumberFormat="1" applyFont="1" applyFill="1" applyBorder="1"/>
    <xf numFmtId="0" fontId="0" fillId="0" borderId="12" xfId="0" applyBorder="1"/>
    <xf numFmtId="3" fontId="0" fillId="0" borderId="12" xfId="0" applyNumberFormat="1" applyBorder="1"/>
    <xf numFmtId="165" fontId="0" fillId="0" borderId="12" xfId="0" applyNumberFormat="1" applyBorder="1"/>
    <xf numFmtId="0" fontId="0" fillId="0" borderId="12" xfId="0" applyFont="1" applyFill="1" applyBorder="1"/>
    <xf numFmtId="3" fontId="0" fillId="0" borderId="12" xfId="0" applyNumberFormat="1" applyFont="1" applyFill="1" applyBorder="1"/>
    <xf numFmtId="165" fontId="0" fillId="0" borderId="12" xfId="0" applyNumberFormat="1" applyFont="1" applyFill="1" applyBorder="1"/>
    <xf numFmtId="0" fontId="0" fillId="0" borderId="12" xfId="0" applyFont="1" applyBorder="1"/>
    <xf numFmtId="3" fontId="0" fillId="0" borderId="12" xfId="0" applyNumberFormat="1" applyFont="1" applyBorder="1"/>
    <xf numFmtId="3" fontId="0" fillId="33" borderId="12" xfId="0" applyNumberFormat="1" applyFill="1" applyBorder="1"/>
    <xf numFmtId="3" fontId="0" fillId="33" borderId="12" xfId="0" applyNumberFormat="1" applyFont="1" applyFill="1" applyBorder="1"/>
    <xf numFmtId="0" fontId="16" fillId="0" borderId="0" xfId="0" applyFont="1"/>
    <xf numFmtId="3" fontId="0" fillId="0" borderId="12" xfId="0" applyNumberFormat="1" applyFill="1" applyBorder="1"/>
    <xf numFmtId="0" fontId="19" fillId="0" borderId="0" xfId="0" applyFont="1"/>
    <xf numFmtId="1" fontId="0" fillId="0" borderId="12" xfId="0" applyNumberFormat="1" applyBorder="1"/>
    <xf numFmtId="164" fontId="0" fillId="0" borderId="12" xfId="0" applyNumberFormat="1" applyBorder="1"/>
    <xf numFmtId="10" fontId="0" fillId="0" borderId="12" xfId="0" applyNumberFormat="1" applyBorder="1"/>
    <xf numFmtId="0" fontId="0" fillId="0" borderId="14" xfId="0" applyBorder="1"/>
    <xf numFmtId="0" fontId="0" fillId="0" borderId="13" xfId="0" applyBorder="1"/>
    <xf numFmtId="0" fontId="0" fillId="0" borderId="12" xfId="0" applyBorder="1" applyAlignment="1">
      <alignment horizontal="right"/>
    </xf>
    <xf numFmtId="3" fontId="0" fillId="0" borderId="12" xfId="0" applyNumberFormat="1" applyBorder="1" applyAlignment="1">
      <alignment horizontal="right"/>
    </xf>
    <xf numFmtId="165" fontId="0" fillId="0" borderId="12" xfId="0" applyNumberFormat="1" applyBorder="1" applyAlignment="1">
      <alignment horizontal="right"/>
    </xf>
    <xf numFmtId="0" fontId="0" fillId="0" borderId="12" xfId="0" applyBorder="1" applyAlignment="1">
      <alignment horizontal="center"/>
    </xf>
    <xf numFmtId="166" fontId="0" fillId="0" borderId="12" xfId="0" applyNumberFormat="1" applyBorder="1" applyAlignment="1">
      <alignment horizontal="center"/>
    </xf>
    <xf numFmtId="1" fontId="0" fillId="34" borderId="12" xfId="0" applyNumberFormat="1" applyFont="1" applyFill="1" applyBorder="1"/>
    <xf numFmtId="0" fontId="0" fillId="34" borderId="12" xfId="0" applyFill="1" applyBorder="1"/>
    <xf numFmtId="0" fontId="0" fillId="0" borderId="0" xfId="0" applyBorder="1"/>
    <xf numFmtId="11" fontId="0" fillId="0" borderId="0" xfId="0" applyNumberFormat="1" applyBorder="1"/>
    <xf numFmtId="0" fontId="0" fillId="0" borderId="0" xfId="0" applyFill="1" applyBorder="1"/>
    <xf numFmtId="11" fontId="0" fillId="0" borderId="0" xfId="0" applyNumberFormat="1" applyFill="1" applyBorder="1"/>
    <xf numFmtId="0" fontId="0" fillId="0" borderId="0" xfId="0" applyAlignment="1">
      <alignment horizontal="right"/>
    </xf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11"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276225</xdr:colOff>
      <xdr:row>27</xdr:row>
      <xdr:rowOff>0</xdr:rowOff>
    </xdr:from>
    <xdr:to>
      <xdr:col>16</xdr:col>
      <xdr:colOff>390525</xdr:colOff>
      <xdr:row>56</xdr:row>
      <xdr:rowOff>161925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4DB215C0-D7EB-43CA-92F2-A35014735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48325" y="4953000"/>
          <a:ext cx="7058025" cy="5686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419100</xdr:colOff>
      <xdr:row>27</xdr:row>
      <xdr:rowOff>19050</xdr:rowOff>
    </xdr:from>
    <xdr:to>
      <xdr:col>25</xdr:col>
      <xdr:colOff>600075</xdr:colOff>
      <xdr:row>56</xdr:row>
      <xdr:rowOff>133350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89B23188-AF2C-4412-8939-C86B06CCD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34925" y="4972050"/>
          <a:ext cx="7038975" cy="5638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438150</xdr:colOff>
      <xdr:row>56</xdr:row>
      <xdr:rowOff>180975</xdr:rowOff>
    </xdr:from>
    <xdr:to>
      <xdr:col>21</xdr:col>
      <xdr:colOff>266700</xdr:colOff>
      <xdr:row>71</xdr:row>
      <xdr:rowOff>114300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BF5A73C6-9F54-423B-BA4C-7AFE27A44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53975" y="10658475"/>
          <a:ext cx="3638550" cy="2790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266700</xdr:colOff>
      <xdr:row>57</xdr:row>
      <xdr:rowOff>28575</xdr:rowOff>
    </xdr:from>
    <xdr:to>
      <xdr:col>12</xdr:col>
      <xdr:colOff>0</xdr:colOff>
      <xdr:row>71</xdr:row>
      <xdr:rowOff>142875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8ADDF0F6-75EB-498E-BA20-F82CD5FFE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8800" y="10696575"/>
          <a:ext cx="3629025" cy="2781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495299</xdr:colOff>
      <xdr:row>14</xdr:row>
      <xdr:rowOff>73920</xdr:rowOff>
    </xdr:from>
    <xdr:to>
      <xdr:col>22</xdr:col>
      <xdr:colOff>561974</xdr:colOff>
      <xdr:row>23</xdr:row>
      <xdr:rowOff>85725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AFB99B95-412A-43A2-9DDB-843D3866D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63124" y="2550420"/>
          <a:ext cx="7686675" cy="17263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O102"/>
  <sheetViews>
    <sheetView workbookViewId="0">
      <selection activeCell="B59" sqref="B59"/>
    </sheetView>
  </sheetViews>
  <sheetFormatPr baseColWidth="10" defaultRowHeight="15" x14ac:dyDescent="0.25"/>
  <cols>
    <col min="2" max="3" width="11.42578125" style="8"/>
  </cols>
  <sheetData>
    <row r="1" spans="1:15" x14ac:dyDescent="0.25">
      <c r="A1" t="s">
        <v>0</v>
      </c>
      <c r="B1" s="8" t="s">
        <v>1</v>
      </c>
      <c r="C1" s="8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</row>
    <row r="2" spans="1:15" x14ac:dyDescent="0.25">
      <c r="A2">
        <v>1</v>
      </c>
      <c r="B2" s="8">
        <v>8863049.1009999998</v>
      </c>
      <c r="C2" s="8">
        <v>148659</v>
      </c>
      <c r="D2">
        <v>1.3755344920000001E-2</v>
      </c>
      <c r="E2" s="1">
        <v>2.3442421339999999E-14</v>
      </c>
      <c r="F2">
        <v>5.15</v>
      </c>
      <c r="G2" s="1">
        <v>4.9216377780000003E-12</v>
      </c>
      <c r="H2" s="1">
        <v>4.8300000000000002E-5</v>
      </c>
      <c r="I2">
        <v>8884130.6999999993</v>
      </c>
      <c r="J2">
        <v>8884131.9000000004</v>
      </c>
      <c r="K2">
        <v>8863052.8000000007</v>
      </c>
      <c r="L2">
        <v>8884121.6999999993</v>
      </c>
      <c r="M2">
        <v>8884095.3000000007</v>
      </c>
      <c r="N2">
        <v>8863052.8000000007</v>
      </c>
      <c r="O2">
        <v>16.087</v>
      </c>
    </row>
    <row r="3" spans="1:15" x14ac:dyDescent="0.25">
      <c r="A3">
        <v>2</v>
      </c>
      <c r="B3" s="8">
        <v>8863061.7339999992</v>
      </c>
      <c r="C3" s="8">
        <v>154978</v>
      </c>
      <c r="D3">
        <v>1.368198281E-2</v>
      </c>
      <c r="E3" s="1">
        <v>2.356805125E-14</v>
      </c>
      <c r="F3">
        <v>4.92</v>
      </c>
      <c r="G3" s="1">
        <v>4.9899417979999999E-12</v>
      </c>
      <c r="H3" s="1">
        <v>4.9799999999999998E-5</v>
      </c>
      <c r="I3">
        <v>8883963.8000000007</v>
      </c>
      <c r="J3">
        <v>8883967.6999999993</v>
      </c>
      <c r="K3">
        <v>8863060.3000000007</v>
      </c>
      <c r="L3">
        <v>8883962.8000000007</v>
      </c>
      <c r="M3">
        <v>8883978.3000000007</v>
      </c>
      <c r="N3">
        <v>8863060.4000000004</v>
      </c>
      <c r="O3">
        <v>16.109000000000002</v>
      </c>
    </row>
    <row r="4" spans="1:15" x14ac:dyDescent="0.25">
      <c r="A4">
        <v>4</v>
      </c>
      <c r="B4" s="8">
        <v>8863066.0449999999</v>
      </c>
      <c r="C4" s="8">
        <v>111829</v>
      </c>
      <c r="D4">
        <v>1.3555519409999999E-2</v>
      </c>
      <c r="E4" s="1">
        <v>2.378790135E-14</v>
      </c>
      <c r="F4">
        <v>6.75</v>
      </c>
      <c r="G4" s="1">
        <v>5.035511775E-12</v>
      </c>
      <c r="H4">
        <v>2.31E-4</v>
      </c>
      <c r="I4">
        <v>8883965.4000000004</v>
      </c>
      <c r="J4">
        <v>8883976.0999999996</v>
      </c>
      <c r="K4">
        <v>8863062.9000000004</v>
      </c>
      <c r="L4">
        <v>8883950.5</v>
      </c>
      <c r="M4">
        <v>8883949.3000000007</v>
      </c>
      <c r="N4">
        <v>8863062.6999999993</v>
      </c>
      <c r="O4">
        <v>16.097000000000001</v>
      </c>
    </row>
    <row r="5" spans="1:15" x14ac:dyDescent="0.25">
      <c r="A5">
        <v>5</v>
      </c>
      <c r="B5" s="8">
        <v>8862986.8709999993</v>
      </c>
      <c r="C5" s="8">
        <v>138607</v>
      </c>
      <c r="D5">
        <v>1.359129981E-2</v>
      </c>
      <c r="E5" s="1">
        <v>2.3725701300000001E-14</v>
      </c>
      <c r="F5">
        <v>5.46</v>
      </c>
      <c r="G5" s="1">
        <v>4.9260871960000002E-12</v>
      </c>
      <c r="H5" s="1">
        <v>5.4700000000000001E-5</v>
      </c>
      <c r="I5">
        <v>8884298.5999999996</v>
      </c>
      <c r="J5">
        <v>8884304.8000000007</v>
      </c>
      <c r="K5">
        <v>8862993.4000000004</v>
      </c>
      <c r="L5">
        <v>8884295.6999999993</v>
      </c>
      <c r="M5">
        <v>8884307</v>
      </c>
      <c r="N5">
        <v>8862993.1999999993</v>
      </c>
      <c r="O5">
        <v>16.097000000000001</v>
      </c>
    </row>
    <row r="6" spans="1:15" x14ac:dyDescent="0.25">
      <c r="A6">
        <v>6</v>
      </c>
      <c r="B6" s="8">
        <v>8863117.2219999991</v>
      </c>
      <c r="C6" s="8">
        <v>123975</v>
      </c>
      <c r="D6">
        <v>1.3810055159999999E-2</v>
      </c>
      <c r="E6" s="1">
        <v>2.334919238E-14</v>
      </c>
      <c r="F6">
        <v>6.2</v>
      </c>
      <c r="G6" s="1">
        <v>4.9952191639999997E-12</v>
      </c>
      <c r="H6">
        <v>1.35E-4</v>
      </c>
      <c r="I6">
        <v>8883797.6999999993</v>
      </c>
      <c r="J6">
        <v>8883807.5999999996</v>
      </c>
      <c r="K6">
        <v>8863103.9000000004</v>
      </c>
      <c r="L6">
        <v>8883755.4000000004</v>
      </c>
      <c r="M6">
        <v>8883775.6999999993</v>
      </c>
      <c r="N6">
        <v>8863103.6999999993</v>
      </c>
      <c r="O6">
        <v>16.081</v>
      </c>
    </row>
    <row r="7" spans="1:15" x14ac:dyDescent="0.25">
      <c r="A7">
        <v>8</v>
      </c>
      <c r="B7" s="8">
        <v>8863096.9710000008</v>
      </c>
      <c r="C7" s="8">
        <v>136947</v>
      </c>
      <c r="D7">
        <v>1.380374815E-2</v>
      </c>
      <c r="E7" s="1">
        <v>2.3359967509999999E-14</v>
      </c>
      <c r="F7">
        <v>5.61</v>
      </c>
      <c r="G7" s="1">
        <v>4.9936614960000001E-12</v>
      </c>
      <c r="H7" s="1">
        <v>6.3999999999999997E-5</v>
      </c>
      <c r="I7">
        <v>8883797</v>
      </c>
      <c r="J7">
        <v>8883803.1999999993</v>
      </c>
      <c r="K7">
        <v>8863084.0999999996</v>
      </c>
      <c r="L7">
        <v>8883858.5</v>
      </c>
      <c r="M7">
        <v>8883862.6999999993</v>
      </c>
      <c r="N7">
        <v>8863084.1999999993</v>
      </c>
      <c r="O7">
        <v>16.128</v>
      </c>
    </row>
    <row r="8" spans="1:15" x14ac:dyDescent="0.25">
      <c r="A8">
        <v>9</v>
      </c>
      <c r="B8" s="8">
        <v>8863007.6960000005</v>
      </c>
      <c r="C8" s="8">
        <v>134526</v>
      </c>
      <c r="D8">
        <v>1.34365673E-2</v>
      </c>
      <c r="E8" s="1">
        <v>2.399880841E-14</v>
      </c>
      <c r="F8">
        <v>5.56</v>
      </c>
      <c r="G8" s="1">
        <v>4.9863794549999999E-12</v>
      </c>
      <c r="H8">
        <v>1.13E-4</v>
      </c>
      <c r="I8">
        <v>8884299.4000000004</v>
      </c>
      <c r="J8">
        <v>8884310.4000000004</v>
      </c>
      <c r="K8">
        <v>8863019.8000000007</v>
      </c>
      <c r="L8">
        <v>8884317.6999999993</v>
      </c>
      <c r="M8">
        <v>8884268.8000000007</v>
      </c>
      <c r="N8">
        <v>8863019.4000000004</v>
      </c>
      <c r="O8">
        <v>16.088999999999999</v>
      </c>
    </row>
    <row r="9" spans="1:15" x14ac:dyDescent="0.25">
      <c r="A9">
        <v>10</v>
      </c>
      <c r="B9" s="8">
        <v>8863017.3479999993</v>
      </c>
      <c r="C9" s="8">
        <v>148030</v>
      </c>
      <c r="D9">
        <v>1.3659010270000001E-2</v>
      </c>
      <c r="E9" s="1">
        <v>2.3607925869999999E-14</v>
      </c>
      <c r="F9">
        <v>5.14</v>
      </c>
      <c r="G9" s="1">
        <v>4.9881981850000003E-12</v>
      </c>
      <c r="H9" s="1">
        <v>5.3300000000000001E-5</v>
      </c>
      <c r="I9">
        <v>8883963.5999999996</v>
      </c>
      <c r="J9">
        <v>8883965.8000000007</v>
      </c>
      <c r="K9">
        <v>8863029.4000000004</v>
      </c>
      <c r="L9">
        <v>8883942.8000000007</v>
      </c>
      <c r="M9">
        <v>8883921.6999999993</v>
      </c>
      <c r="N9">
        <v>8863029.5</v>
      </c>
      <c r="O9">
        <v>16.073</v>
      </c>
    </row>
    <row r="10" spans="1:15" x14ac:dyDescent="0.25">
      <c r="A10">
        <v>11</v>
      </c>
      <c r="B10" s="8">
        <v>8863089.3690000009</v>
      </c>
      <c r="C10" s="8">
        <v>149272</v>
      </c>
      <c r="D10">
        <v>1.385349057E-2</v>
      </c>
      <c r="E10" s="1">
        <v>2.327613101E-14</v>
      </c>
      <c r="F10">
        <v>5.17</v>
      </c>
      <c r="G10" s="1">
        <v>4.9330008850000003E-12</v>
      </c>
      <c r="H10" s="1">
        <v>7.3300000000000006E-5</v>
      </c>
      <c r="I10">
        <v>8883964.6999999993</v>
      </c>
      <c r="J10">
        <v>8883974.8000000007</v>
      </c>
      <c r="K10">
        <v>8863078.0999999996</v>
      </c>
      <c r="L10">
        <v>8884036.0999999996</v>
      </c>
      <c r="M10">
        <v>8884055.5</v>
      </c>
      <c r="N10">
        <v>8863078.1999999993</v>
      </c>
      <c r="O10">
        <v>16.074000000000002</v>
      </c>
    </row>
    <row r="11" spans="1:15" x14ac:dyDescent="0.25">
      <c r="A11">
        <v>12</v>
      </c>
      <c r="B11" s="8">
        <v>8863121.8969999999</v>
      </c>
      <c r="C11" s="8">
        <v>94414</v>
      </c>
      <c r="D11">
        <v>1.379734795E-2</v>
      </c>
      <c r="E11" s="1">
        <v>2.337067207E-14</v>
      </c>
      <c r="F11">
        <v>8.14</v>
      </c>
      <c r="G11" s="1">
        <v>4.8841921299999999E-12</v>
      </c>
      <c r="H11">
        <v>4.0700000000000003E-4</v>
      </c>
      <c r="I11">
        <v>8884298.5999999996</v>
      </c>
      <c r="J11">
        <v>8884301.4000000004</v>
      </c>
      <c r="K11">
        <v>8863110.1999999993</v>
      </c>
      <c r="L11">
        <v>8884238.4000000004</v>
      </c>
      <c r="M11">
        <v>8884182.0999999996</v>
      </c>
      <c r="N11">
        <v>8863110.1999999993</v>
      </c>
      <c r="O11">
        <v>16.082000000000001</v>
      </c>
    </row>
    <row r="12" spans="1:15" x14ac:dyDescent="0.25">
      <c r="A12">
        <v>13</v>
      </c>
      <c r="B12" s="8">
        <v>8862989.432</v>
      </c>
      <c r="C12" s="8">
        <v>117830</v>
      </c>
      <c r="D12">
        <v>1.3689547579999999E-2</v>
      </c>
      <c r="E12" s="1">
        <v>2.3555411979999999E-14</v>
      </c>
      <c r="F12">
        <v>6.47</v>
      </c>
      <c r="G12" s="1">
        <v>4.9308387449999999E-12</v>
      </c>
      <c r="H12" s="1">
        <v>9.6899999999999997E-5</v>
      </c>
      <c r="I12">
        <v>8884131.0999999996</v>
      </c>
      <c r="J12">
        <v>8884134.0999999996</v>
      </c>
      <c r="K12">
        <v>8862997</v>
      </c>
      <c r="L12">
        <v>8884067</v>
      </c>
      <c r="M12">
        <v>8884073.8000000007</v>
      </c>
      <c r="N12">
        <v>8862997.3000000007</v>
      </c>
      <c r="O12">
        <v>16.088999999999999</v>
      </c>
    </row>
    <row r="13" spans="1:15" x14ac:dyDescent="0.25">
      <c r="A13">
        <v>14</v>
      </c>
      <c r="B13" s="8">
        <v>8862970.4120000005</v>
      </c>
      <c r="C13" s="8">
        <v>134648</v>
      </c>
      <c r="D13">
        <v>1.362749029E-2</v>
      </c>
      <c r="E13" s="1">
        <v>2.366278091E-14</v>
      </c>
      <c r="F13">
        <v>5.64</v>
      </c>
      <c r="G13" s="1">
        <v>4.9493982030000004E-12</v>
      </c>
      <c r="H13" s="1">
        <v>8.2600000000000002E-5</v>
      </c>
      <c r="I13">
        <v>8884130.8000000007</v>
      </c>
      <c r="J13">
        <v>8884131.8000000007</v>
      </c>
      <c r="K13">
        <v>8862964.8000000007</v>
      </c>
      <c r="L13">
        <v>8884136.4000000004</v>
      </c>
      <c r="M13">
        <v>8884108.5999999996</v>
      </c>
      <c r="N13">
        <v>8862965.1999999993</v>
      </c>
      <c r="O13">
        <v>16.097000000000001</v>
      </c>
    </row>
    <row r="14" spans="1:15" x14ac:dyDescent="0.25">
      <c r="A14">
        <v>16</v>
      </c>
      <c r="B14" s="8">
        <v>8862980.9790000003</v>
      </c>
      <c r="C14" s="8">
        <v>128599</v>
      </c>
      <c r="D14">
        <v>1.3602249780000001E-2</v>
      </c>
      <c r="E14" s="1">
        <v>2.3706633349999999E-14</v>
      </c>
      <c r="F14">
        <v>5.89</v>
      </c>
      <c r="G14" s="1">
        <v>4.9199389939999998E-12</v>
      </c>
      <c r="H14">
        <v>1.27E-4</v>
      </c>
      <c r="I14">
        <v>8884299.1999999993</v>
      </c>
      <c r="J14">
        <v>8884308.4000000004</v>
      </c>
      <c r="K14">
        <v>8862983.8000000007</v>
      </c>
      <c r="L14">
        <v>8884322.9000000004</v>
      </c>
      <c r="M14">
        <v>8884342.5999999996</v>
      </c>
      <c r="N14">
        <v>8862983.3000000007</v>
      </c>
      <c r="O14">
        <v>16.082000000000001</v>
      </c>
    </row>
    <row r="15" spans="1:15" x14ac:dyDescent="0.25">
      <c r="A15">
        <v>17</v>
      </c>
      <c r="B15" s="8">
        <v>8862993.1899999995</v>
      </c>
      <c r="C15" s="8">
        <v>123949</v>
      </c>
      <c r="D15">
        <v>1.354111094E-2</v>
      </c>
      <c r="E15" s="1">
        <v>2.3813604450000001E-14</v>
      </c>
      <c r="F15">
        <v>6.08</v>
      </c>
      <c r="G15" s="1">
        <v>4.9461307689999999E-12</v>
      </c>
      <c r="H15" s="1">
        <v>6.7399999999999998E-5</v>
      </c>
      <c r="I15">
        <v>8884298.5999999996</v>
      </c>
      <c r="J15">
        <v>8884303.4000000004</v>
      </c>
      <c r="K15">
        <v>8863002.3000000007</v>
      </c>
      <c r="L15">
        <v>8884299.9000000004</v>
      </c>
      <c r="M15">
        <v>8884298.5</v>
      </c>
      <c r="N15">
        <v>8863002.5</v>
      </c>
      <c r="O15">
        <v>16.088999999999999</v>
      </c>
    </row>
    <row r="16" spans="1:15" x14ac:dyDescent="0.25">
      <c r="A16">
        <v>18</v>
      </c>
      <c r="B16" s="8">
        <v>8862933.3690000009</v>
      </c>
      <c r="C16" s="8">
        <v>152433</v>
      </c>
      <c r="D16">
        <v>1.33569668E-2</v>
      </c>
      <c r="E16" s="1">
        <v>2.41422336E-14</v>
      </c>
      <c r="F16">
        <v>4.88</v>
      </c>
      <c r="G16" s="1">
        <v>4.960309628E-12</v>
      </c>
      <c r="H16" s="1">
        <v>7.8499999999999997E-5</v>
      </c>
      <c r="I16">
        <v>8884466.1999999993</v>
      </c>
      <c r="J16">
        <v>8884475.5</v>
      </c>
      <c r="K16">
        <v>8862919.8000000007</v>
      </c>
      <c r="L16">
        <v>8884503.0999999996</v>
      </c>
      <c r="M16">
        <v>8884524.5</v>
      </c>
      <c r="N16">
        <v>8862920</v>
      </c>
      <c r="O16">
        <v>16.106999999999999</v>
      </c>
    </row>
    <row r="17" spans="1:15" x14ac:dyDescent="0.25">
      <c r="A17">
        <v>19</v>
      </c>
      <c r="B17" s="8">
        <v>8862994.7019999996</v>
      </c>
      <c r="C17" s="8">
        <v>142043</v>
      </c>
      <c r="D17">
        <v>1.339780969E-2</v>
      </c>
      <c r="E17" s="1">
        <v>2.406830349E-14</v>
      </c>
      <c r="F17">
        <v>5.25</v>
      </c>
      <c r="G17" s="1">
        <v>4.9616043210000004E-12</v>
      </c>
      <c r="H17" s="1">
        <v>4.9100000000000001E-5</v>
      </c>
      <c r="I17">
        <v>8884465.0999999996</v>
      </c>
      <c r="J17">
        <v>8884465.5</v>
      </c>
      <c r="K17">
        <v>8863004.5999999996</v>
      </c>
      <c r="L17">
        <v>8884391.5</v>
      </c>
      <c r="M17">
        <v>8884382.3000000007</v>
      </c>
      <c r="N17">
        <v>8863004.6999999993</v>
      </c>
      <c r="O17">
        <v>16.055</v>
      </c>
    </row>
    <row r="18" spans="1:15" x14ac:dyDescent="0.25">
      <c r="A18">
        <v>20</v>
      </c>
      <c r="B18" s="8">
        <v>8863101.3499999996</v>
      </c>
      <c r="C18" s="8">
        <v>140133</v>
      </c>
      <c r="D18">
        <v>1.3917410700000001E-2</v>
      </c>
      <c r="E18" s="1">
        <v>2.3169165330000001E-14</v>
      </c>
      <c r="F18">
        <v>5.53</v>
      </c>
      <c r="G18" s="1">
        <v>4.8759078370000004E-12</v>
      </c>
      <c r="H18" s="1">
        <v>4.99E-5</v>
      </c>
      <c r="I18">
        <v>8884131</v>
      </c>
      <c r="J18">
        <v>8884134.0999999996</v>
      </c>
      <c r="K18">
        <v>8863087.8000000007</v>
      </c>
      <c r="L18">
        <v>8884144.8000000007</v>
      </c>
      <c r="M18">
        <v>8884091</v>
      </c>
      <c r="N18">
        <v>8863087.9000000004</v>
      </c>
      <c r="O18">
        <v>16.087</v>
      </c>
    </row>
    <row r="19" spans="1:15" x14ac:dyDescent="0.25">
      <c r="A19">
        <v>21</v>
      </c>
      <c r="B19" s="8">
        <v>8862976.7689999994</v>
      </c>
      <c r="C19" s="8">
        <v>117330</v>
      </c>
      <c r="D19">
        <v>1.339063827E-2</v>
      </c>
      <c r="E19" s="1">
        <v>2.408129083E-14</v>
      </c>
      <c r="F19">
        <v>6.36</v>
      </c>
      <c r="G19" s="1">
        <v>5.038584676E-12</v>
      </c>
      <c r="H19">
        <v>1.44E-4</v>
      </c>
      <c r="I19">
        <v>8884130.6999999993</v>
      </c>
      <c r="J19">
        <v>8884131.1999999993</v>
      </c>
      <c r="K19">
        <v>8862976.1999999993</v>
      </c>
      <c r="L19">
        <v>8884135.0999999996</v>
      </c>
      <c r="M19">
        <v>8884111.1999999993</v>
      </c>
      <c r="N19">
        <v>8862977.0999999996</v>
      </c>
      <c r="O19">
        <v>16.164999999999999</v>
      </c>
    </row>
    <row r="20" spans="1:15" x14ac:dyDescent="0.25">
      <c r="A20">
        <v>22</v>
      </c>
      <c r="B20" s="8">
        <v>8863010.2970000003</v>
      </c>
      <c r="C20" s="8">
        <v>142403</v>
      </c>
      <c r="D20">
        <v>1.3537041370000001E-2</v>
      </c>
      <c r="E20" s="1">
        <v>2.3820671439999999E-14</v>
      </c>
      <c r="F20">
        <v>5.29</v>
      </c>
      <c r="G20" s="1">
        <v>4.9509585239999997E-12</v>
      </c>
      <c r="H20" s="1">
        <v>6.2000000000000003E-5</v>
      </c>
      <c r="I20">
        <v>8884298.8000000007</v>
      </c>
      <c r="J20">
        <v>8884306.0999999996</v>
      </c>
      <c r="K20">
        <v>8863022.5999999996</v>
      </c>
      <c r="L20">
        <v>8884320</v>
      </c>
      <c r="M20">
        <v>8884318.9000000004</v>
      </c>
      <c r="N20">
        <v>8863022.6999999993</v>
      </c>
      <c r="O20">
        <v>16.263999999999999</v>
      </c>
    </row>
    <row r="21" spans="1:15" x14ac:dyDescent="0.25">
      <c r="A21">
        <v>23</v>
      </c>
      <c r="B21" s="8">
        <v>8863174.7880000006</v>
      </c>
      <c r="C21" s="8">
        <v>136401</v>
      </c>
      <c r="D21">
        <v>1.414805601E-2</v>
      </c>
      <c r="E21" s="1">
        <v>2.279107785E-14</v>
      </c>
      <c r="F21">
        <v>5.78</v>
      </c>
      <c r="G21" s="1">
        <v>4.8124150610000002E-12</v>
      </c>
      <c r="H21" s="1">
        <v>6.8100000000000002E-5</v>
      </c>
      <c r="I21">
        <v>8884131.4000000004</v>
      </c>
      <c r="J21">
        <v>8884137.5</v>
      </c>
      <c r="K21">
        <v>8863186.9000000004</v>
      </c>
      <c r="L21">
        <v>8884200.6999999993</v>
      </c>
      <c r="M21">
        <v>8884182.5</v>
      </c>
      <c r="N21">
        <v>8863187</v>
      </c>
      <c r="O21">
        <v>16.082000000000001</v>
      </c>
    </row>
    <row r="22" spans="1:15" x14ac:dyDescent="0.25">
      <c r="A22">
        <v>24</v>
      </c>
      <c r="B22" s="8">
        <v>8863058.0240000002</v>
      </c>
      <c r="C22" s="8">
        <v>110733</v>
      </c>
      <c r="D22">
        <v>1.364773974E-2</v>
      </c>
      <c r="E22" s="1">
        <v>2.3627204809999999E-14</v>
      </c>
      <c r="F22">
        <v>6.86</v>
      </c>
      <c r="G22" s="1">
        <v>4.9217356669999998E-12</v>
      </c>
      <c r="H22">
        <v>1.07E-4</v>
      </c>
      <c r="I22">
        <v>8884299.1999999993</v>
      </c>
      <c r="J22">
        <v>8884306.5</v>
      </c>
      <c r="K22">
        <v>8863058</v>
      </c>
      <c r="L22">
        <v>8884367.9000000004</v>
      </c>
      <c r="M22">
        <v>8884365.0999999996</v>
      </c>
      <c r="N22">
        <v>8863058.1999999993</v>
      </c>
      <c r="O22">
        <v>16.050999999999998</v>
      </c>
    </row>
    <row r="23" spans="1:15" x14ac:dyDescent="0.25">
      <c r="A23">
        <v>26</v>
      </c>
      <c r="B23" s="8">
        <v>8863036.3870000001</v>
      </c>
      <c r="C23" s="8">
        <v>152951</v>
      </c>
      <c r="D23">
        <v>1.369865103E-2</v>
      </c>
      <c r="E23" s="1">
        <v>2.35395088E-14</v>
      </c>
      <c r="F23">
        <v>4.99</v>
      </c>
      <c r="G23" s="1">
        <v>4.938077667E-12</v>
      </c>
      <c r="H23" s="1">
        <v>6.0800000000000001E-5</v>
      </c>
      <c r="I23">
        <v>8884131.0999999996</v>
      </c>
      <c r="J23">
        <v>8884136</v>
      </c>
      <c r="K23">
        <v>8863044.5</v>
      </c>
      <c r="L23">
        <v>8884150.3000000007</v>
      </c>
      <c r="M23">
        <v>8884119.9000000004</v>
      </c>
      <c r="N23">
        <v>8863044.5</v>
      </c>
      <c r="O23">
        <v>16.047999999999998</v>
      </c>
    </row>
    <row r="24" spans="1:15" x14ac:dyDescent="0.25">
      <c r="A24">
        <v>27</v>
      </c>
      <c r="B24" s="8">
        <v>8863065.3959999997</v>
      </c>
      <c r="C24" s="8">
        <v>131641</v>
      </c>
      <c r="D24">
        <v>1.372556615E-2</v>
      </c>
      <c r="E24" s="1">
        <v>2.349319527E-14</v>
      </c>
      <c r="F24">
        <v>5.81</v>
      </c>
      <c r="G24" s="1">
        <v>4.9352437749999996E-12</v>
      </c>
      <c r="H24" s="1">
        <v>7.3100000000000001E-5</v>
      </c>
      <c r="I24">
        <v>8884131.1999999993</v>
      </c>
      <c r="J24">
        <v>8884135.6999999993</v>
      </c>
      <c r="K24">
        <v>8863062.5</v>
      </c>
      <c r="L24">
        <v>8884113.4000000004</v>
      </c>
      <c r="M24">
        <v>8884098.6999999993</v>
      </c>
      <c r="N24">
        <v>8863062.5</v>
      </c>
      <c r="O24">
        <v>16.109000000000002</v>
      </c>
    </row>
    <row r="25" spans="1:15" x14ac:dyDescent="0.25">
      <c r="A25">
        <v>28</v>
      </c>
      <c r="B25" s="8">
        <v>8863031.4930000007</v>
      </c>
      <c r="C25" s="8">
        <v>150811</v>
      </c>
      <c r="D25">
        <v>1.3441363499999999E-2</v>
      </c>
      <c r="E25" s="1">
        <v>2.399011623E-14</v>
      </c>
      <c r="F25">
        <v>4.96</v>
      </c>
      <c r="G25" s="1">
        <v>4.952322407E-12</v>
      </c>
      <c r="H25" s="1">
        <v>6.2600000000000004E-5</v>
      </c>
      <c r="I25">
        <v>8884465.9000000004</v>
      </c>
      <c r="J25">
        <v>8884472.8000000007</v>
      </c>
      <c r="K25">
        <v>8863041</v>
      </c>
      <c r="L25">
        <v>8884452.5</v>
      </c>
      <c r="M25">
        <v>8884413.8000000007</v>
      </c>
      <c r="N25">
        <v>8863041</v>
      </c>
      <c r="O25">
        <v>16.053999999999998</v>
      </c>
    </row>
    <row r="26" spans="1:15" x14ac:dyDescent="0.25">
      <c r="A26">
        <v>29</v>
      </c>
      <c r="B26" s="8">
        <v>8863009.5069999993</v>
      </c>
      <c r="C26" s="8">
        <v>149646</v>
      </c>
      <c r="D26">
        <v>1.371424989E-2</v>
      </c>
      <c r="E26" s="1">
        <v>2.3512877119999999E-14</v>
      </c>
      <c r="F26">
        <v>5.0999999999999996</v>
      </c>
      <c r="G26" s="1">
        <v>4.9266737889999998E-12</v>
      </c>
      <c r="H26" s="1">
        <v>6.2000000000000003E-5</v>
      </c>
      <c r="I26">
        <v>8884130.9000000004</v>
      </c>
      <c r="J26">
        <v>8884134</v>
      </c>
      <c r="K26">
        <v>8863021.9000000004</v>
      </c>
      <c r="L26">
        <v>8884136.6999999993</v>
      </c>
      <c r="M26">
        <v>8884105.3000000007</v>
      </c>
      <c r="N26">
        <v>8863022.0999999996</v>
      </c>
      <c r="O26">
        <v>16.087</v>
      </c>
    </row>
    <row r="27" spans="1:15" x14ac:dyDescent="0.25">
      <c r="A27">
        <v>30</v>
      </c>
      <c r="B27" s="8">
        <v>8863054.8000000007</v>
      </c>
      <c r="C27" s="8">
        <v>132670</v>
      </c>
      <c r="D27">
        <v>1.3620606170000001E-2</v>
      </c>
      <c r="E27" s="1">
        <v>2.3674289730000001E-14</v>
      </c>
      <c r="F27">
        <v>5.72</v>
      </c>
      <c r="G27" s="1">
        <v>4.9684453349999997E-12</v>
      </c>
      <c r="H27">
        <v>1.2999999999999999E-4</v>
      </c>
      <c r="I27">
        <v>8884132.5999999996</v>
      </c>
      <c r="J27">
        <v>8884145.6999999993</v>
      </c>
      <c r="K27">
        <v>8863056.0999999996</v>
      </c>
      <c r="L27">
        <v>8884206.5</v>
      </c>
      <c r="M27">
        <v>8884169.6999999993</v>
      </c>
      <c r="N27">
        <v>8863056.0999999996</v>
      </c>
      <c r="O27">
        <v>16.055</v>
      </c>
    </row>
    <row r="28" spans="1:15" x14ac:dyDescent="0.25">
      <c r="A28">
        <v>31</v>
      </c>
      <c r="B28" s="8">
        <v>8863098.1830000002</v>
      </c>
      <c r="C28" s="8">
        <v>144729</v>
      </c>
      <c r="D28">
        <v>1.3720182500000001E-2</v>
      </c>
      <c r="E28" s="1">
        <v>2.350223985E-14</v>
      </c>
      <c r="F28">
        <v>5.28</v>
      </c>
      <c r="G28" s="1">
        <v>4.9463654179999997E-12</v>
      </c>
      <c r="H28">
        <v>1.1E-4</v>
      </c>
      <c r="I28">
        <v>8884130.5</v>
      </c>
      <c r="J28">
        <v>8884129.3000000007</v>
      </c>
      <c r="K28">
        <v>8863085.0999999996</v>
      </c>
      <c r="L28">
        <v>8884061.4000000004</v>
      </c>
      <c r="M28">
        <v>8884062.0999999996</v>
      </c>
      <c r="N28">
        <v>8863085</v>
      </c>
      <c r="O28">
        <v>16.074000000000002</v>
      </c>
    </row>
    <row r="29" spans="1:15" x14ac:dyDescent="0.25">
      <c r="A29">
        <v>32</v>
      </c>
      <c r="B29" s="8">
        <v>8862975.9529999997</v>
      </c>
      <c r="C29" s="8">
        <v>151003</v>
      </c>
      <c r="D29">
        <v>1.338179102E-2</v>
      </c>
      <c r="E29" s="1">
        <v>2.4097216390000001E-14</v>
      </c>
      <c r="F29">
        <v>4.93</v>
      </c>
      <c r="G29" s="1">
        <v>4.88635242E-12</v>
      </c>
      <c r="H29" s="1">
        <v>7.8499999999999997E-5</v>
      </c>
      <c r="I29">
        <v>8884799.9000000004</v>
      </c>
      <c r="J29">
        <v>8884803.0999999996</v>
      </c>
      <c r="K29">
        <v>8862974.6999999993</v>
      </c>
      <c r="L29">
        <v>8884796.3000000007</v>
      </c>
      <c r="M29">
        <v>8884803.5</v>
      </c>
      <c r="N29">
        <v>8862975</v>
      </c>
      <c r="O29">
        <v>16.062999999999999</v>
      </c>
    </row>
    <row r="30" spans="1:15" x14ac:dyDescent="0.25">
      <c r="A30">
        <v>35</v>
      </c>
      <c r="B30" s="8">
        <v>8863000.7420000006</v>
      </c>
      <c r="C30" s="8">
        <v>152457</v>
      </c>
      <c r="D30">
        <v>1.3373278319999999E-2</v>
      </c>
      <c r="E30" s="1">
        <v>2.4112420489999999E-14</v>
      </c>
      <c r="F30">
        <v>4.88</v>
      </c>
      <c r="G30" s="1">
        <v>5.0900064539999999E-12</v>
      </c>
      <c r="H30">
        <v>1.4300000000000001E-4</v>
      </c>
      <c r="I30">
        <v>8883963.9000000004</v>
      </c>
      <c r="J30">
        <v>8883968.9000000004</v>
      </c>
      <c r="K30">
        <v>8863012.3000000007</v>
      </c>
      <c r="L30">
        <v>8883991.6999999993</v>
      </c>
      <c r="M30">
        <v>8884022.8000000007</v>
      </c>
      <c r="N30">
        <v>8863012.9000000004</v>
      </c>
      <c r="O30">
        <v>16.065999999999999</v>
      </c>
    </row>
    <row r="31" spans="1:15" x14ac:dyDescent="0.25">
      <c r="A31">
        <v>36</v>
      </c>
      <c r="B31" s="8">
        <v>8863120.1909999996</v>
      </c>
      <c r="C31" s="8">
        <v>116350</v>
      </c>
      <c r="D31">
        <v>1.403599631E-2</v>
      </c>
      <c r="E31" s="1">
        <v>2.2973318849999999E-14</v>
      </c>
      <c r="F31">
        <v>6.72</v>
      </c>
      <c r="G31" s="1">
        <v>4.8779968900000002E-12</v>
      </c>
      <c r="H31" s="1">
        <v>7.7100000000000004E-5</v>
      </c>
      <c r="I31">
        <v>8883963.8000000007</v>
      </c>
      <c r="J31">
        <v>8883966.4000000004</v>
      </c>
      <c r="K31">
        <v>8863107.5</v>
      </c>
      <c r="L31">
        <v>8883954.5</v>
      </c>
      <c r="M31">
        <v>8884002.5999999996</v>
      </c>
      <c r="N31">
        <v>8863107.8000000007</v>
      </c>
      <c r="O31">
        <v>16.068999999999999</v>
      </c>
    </row>
    <row r="32" spans="1:15" x14ac:dyDescent="0.25">
      <c r="A32">
        <v>38</v>
      </c>
      <c r="B32" s="8">
        <v>8863019.5</v>
      </c>
      <c r="C32" s="8">
        <v>137096</v>
      </c>
      <c r="D32">
        <v>1.3526701239999999E-2</v>
      </c>
      <c r="E32" s="1">
        <v>2.3838831020000001E-14</v>
      </c>
      <c r="F32">
        <v>5.49</v>
      </c>
      <c r="G32" s="1">
        <v>4.9567044870000003E-12</v>
      </c>
      <c r="H32" s="1">
        <v>8.0599999999999994E-5</v>
      </c>
      <c r="I32">
        <v>8884298.9000000004</v>
      </c>
      <c r="J32">
        <v>8884306.9000000004</v>
      </c>
      <c r="K32">
        <v>8863031.1999999993</v>
      </c>
      <c r="L32">
        <v>8884332.5999999996</v>
      </c>
      <c r="M32">
        <v>8884375.1999999993</v>
      </c>
      <c r="N32">
        <v>8863031.3000000007</v>
      </c>
      <c r="O32">
        <v>16.071999999999999</v>
      </c>
    </row>
    <row r="33" spans="1:15" x14ac:dyDescent="0.25">
      <c r="A33">
        <v>39</v>
      </c>
      <c r="B33" s="8">
        <v>8863162.8550000004</v>
      </c>
      <c r="C33" s="8">
        <v>152326</v>
      </c>
      <c r="D33">
        <v>1.403043126E-2</v>
      </c>
      <c r="E33" s="1">
        <v>2.2982209749999998E-14</v>
      </c>
      <c r="F33">
        <v>5.13</v>
      </c>
      <c r="G33" s="1">
        <v>4.8517029090000002E-12</v>
      </c>
      <c r="H33" s="1">
        <v>6.5199999999999999E-5</v>
      </c>
      <c r="I33">
        <v>8884130.5</v>
      </c>
      <c r="J33">
        <v>8884130.0999999996</v>
      </c>
      <c r="K33">
        <v>8863173.0999999996</v>
      </c>
      <c r="L33">
        <v>8884062.5</v>
      </c>
      <c r="M33">
        <v>8884090.8000000007</v>
      </c>
      <c r="N33">
        <v>8863173.4000000004</v>
      </c>
      <c r="O33">
        <v>16.088999999999999</v>
      </c>
    </row>
    <row r="34" spans="1:15" x14ac:dyDescent="0.25">
      <c r="A34">
        <v>40</v>
      </c>
      <c r="B34" s="8">
        <v>8863113.6980000008</v>
      </c>
      <c r="C34" s="8">
        <v>144850</v>
      </c>
      <c r="D34">
        <v>1.384765953E-2</v>
      </c>
      <c r="E34" s="1">
        <v>2.3285804390000001E-14</v>
      </c>
      <c r="F34">
        <v>5.32</v>
      </c>
      <c r="G34" s="1">
        <v>5.020949388E-12</v>
      </c>
      <c r="H34" s="1">
        <v>9.8999999999999994E-5</v>
      </c>
      <c r="I34">
        <v>8883630.5</v>
      </c>
      <c r="J34">
        <v>8883642.3000000007</v>
      </c>
      <c r="K34">
        <v>8863099.6999999993</v>
      </c>
      <c r="L34">
        <v>8883672.5999999996</v>
      </c>
      <c r="M34">
        <v>8883808</v>
      </c>
      <c r="N34">
        <v>8863099.9000000004</v>
      </c>
      <c r="O34">
        <v>16.081</v>
      </c>
    </row>
    <row r="35" spans="1:15" x14ac:dyDescent="0.25">
      <c r="A35">
        <v>41</v>
      </c>
      <c r="B35" s="8">
        <v>8863063.6339999996</v>
      </c>
      <c r="C35" s="8">
        <v>144036</v>
      </c>
      <c r="D35">
        <v>1.362901391E-2</v>
      </c>
      <c r="E35" s="1">
        <v>2.3659637879999999E-14</v>
      </c>
      <c r="F35">
        <v>5.27</v>
      </c>
      <c r="G35" s="1">
        <v>4.9320847480000001E-12</v>
      </c>
      <c r="H35" s="1">
        <v>5.8999999999999998E-5</v>
      </c>
      <c r="I35">
        <v>8884297.6999999993</v>
      </c>
      <c r="J35">
        <v>8884296.5999999996</v>
      </c>
      <c r="K35">
        <v>8863061.4000000004</v>
      </c>
      <c r="L35">
        <v>8884245.5</v>
      </c>
      <c r="M35">
        <v>8884203.4000000004</v>
      </c>
      <c r="N35">
        <v>8863061.5</v>
      </c>
      <c r="O35">
        <v>16.081</v>
      </c>
    </row>
    <row r="36" spans="1:15" x14ac:dyDescent="0.25">
      <c r="A36">
        <v>42</v>
      </c>
      <c r="B36" s="8">
        <v>8863088.7909999993</v>
      </c>
      <c r="C36" s="8">
        <v>165603</v>
      </c>
      <c r="D36">
        <v>1.375898601E-2</v>
      </c>
      <c r="E36" s="1">
        <v>2.3436007800000002E-14</v>
      </c>
      <c r="F36">
        <v>4.63</v>
      </c>
      <c r="G36" s="1">
        <v>4.9303243920000003E-12</v>
      </c>
      <c r="H36" s="1">
        <v>5.7000000000000003E-5</v>
      </c>
      <c r="I36">
        <v>8884130.4000000004</v>
      </c>
      <c r="J36">
        <v>8884128.9000000004</v>
      </c>
      <c r="K36">
        <v>8863077.5</v>
      </c>
      <c r="L36">
        <v>8884056.3000000007</v>
      </c>
      <c r="M36">
        <v>8884052.1999999993</v>
      </c>
      <c r="N36">
        <v>8863077.5999999996</v>
      </c>
      <c r="O36">
        <v>16.085999999999999</v>
      </c>
    </row>
    <row r="37" spans="1:15" x14ac:dyDescent="0.25">
      <c r="A37">
        <v>43</v>
      </c>
      <c r="B37" s="8">
        <v>8863043.3660000004</v>
      </c>
      <c r="C37" s="8">
        <v>134233</v>
      </c>
      <c r="D37">
        <v>1.354136263E-2</v>
      </c>
      <c r="E37" s="1">
        <v>2.3812892220000001E-14</v>
      </c>
      <c r="F37">
        <v>5.62</v>
      </c>
      <c r="G37" s="1">
        <v>4.9189265269999999E-12</v>
      </c>
      <c r="H37">
        <v>1.3999999999999999E-4</v>
      </c>
      <c r="I37">
        <v>8884465.6999999993</v>
      </c>
      <c r="J37">
        <v>8884470.8000000007</v>
      </c>
      <c r="K37">
        <v>8863049</v>
      </c>
      <c r="L37">
        <v>8884426.8000000007</v>
      </c>
      <c r="M37">
        <v>8884385.4000000004</v>
      </c>
      <c r="N37">
        <v>8863049</v>
      </c>
      <c r="O37">
        <v>16.09</v>
      </c>
    </row>
    <row r="38" spans="1:15" x14ac:dyDescent="0.25">
      <c r="A38">
        <v>44</v>
      </c>
      <c r="B38" s="8">
        <v>8863021.7699999996</v>
      </c>
      <c r="C38" s="8">
        <v>150641</v>
      </c>
      <c r="D38">
        <v>1.352297704E-2</v>
      </c>
      <c r="E38" s="1">
        <v>2.3845383979999999E-14</v>
      </c>
      <c r="F38">
        <v>5</v>
      </c>
      <c r="G38" s="1">
        <v>4.8458287620000003E-12</v>
      </c>
      <c r="H38" s="1">
        <v>6.6199999999999996E-5</v>
      </c>
      <c r="I38">
        <v>8884799.6999999993</v>
      </c>
      <c r="J38">
        <v>8884801.5999999996</v>
      </c>
      <c r="K38">
        <v>8863033.3000000007</v>
      </c>
      <c r="L38">
        <v>8884777.8000000007</v>
      </c>
      <c r="M38">
        <v>8884734.1999999993</v>
      </c>
      <c r="N38">
        <v>8863033.3000000007</v>
      </c>
      <c r="O38">
        <v>16.074000000000002</v>
      </c>
    </row>
    <row r="39" spans="1:15" x14ac:dyDescent="0.25">
      <c r="A39">
        <v>45</v>
      </c>
      <c r="B39" s="8">
        <v>8862939.023</v>
      </c>
      <c r="C39" s="8">
        <v>115823</v>
      </c>
      <c r="D39">
        <v>1.336182669E-2</v>
      </c>
      <c r="E39" s="1">
        <v>2.413342194E-14</v>
      </c>
      <c r="F39">
        <v>6.42</v>
      </c>
      <c r="G39" s="1">
        <v>4.9600226779999999E-12</v>
      </c>
      <c r="H39" s="1">
        <v>9.1399999999999999E-5</v>
      </c>
      <c r="I39">
        <v>8884466.5</v>
      </c>
      <c r="J39">
        <v>8884474.5999999996</v>
      </c>
      <c r="K39">
        <v>8862925.5</v>
      </c>
      <c r="L39">
        <v>8884494.5999999996</v>
      </c>
      <c r="M39">
        <v>8884491.6999999993</v>
      </c>
      <c r="N39">
        <v>8862925.6999999993</v>
      </c>
      <c r="O39">
        <v>16.088999999999999</v>
      </c>
    </row>
    <row r="40" spans="1:15" x14ac:dyDescent="0.25">
      <c r="A40">
        <v>46</v>
      </c>
      <c r="B40" s="8">
        <v>8863029.0899999999</v>
      </c>
      <c r="C40" s="8">
        <v>146966</v>
      </c>
      <c r="D40">
        <v>1.346962143E-2</v>
      </c>
      <c r="E40" s="1">
        <v>2.3939800320000001E-14</v>
      </c>
      <c r="F40">
        <v>5.0999999999999996</v>
      </c>
      <c r="G40" s="1">
        <v>4.9809323439999998E-12</v>
      </c>
      <c r="H40" s="1">
        <v>6.3600000000000001E-5</v>
      </c>
      <c r="I40">
        <v>8884298.3000000007</v>
      </c>
      <c r="J40">
        <v>8884302.6999999993</v>
      </c>
      <c r="K40">
        <v>8863039.1999999993</v>
      </c>
      <c r="L40">
        <v>8884306.9000000004</v>
      </c>
      <c r="M40">
        <v>8884290.6999999993</v>
      </c>
      <c r="N40">
        <v>8863039.1999999993</v>
      </c>
      <c r="O40">
        <v>16.065999999999999</v>
      </c>
    </row>
    <row r="41" spans="1:15" x14ac:dyDescent="0.25">
      <c r="A41">
        <v>48</v>
      </c>
      <c r="B41" s="8">
        <v>8863038.7660000008</v>
      </c>
      <c r="C41" s="8">
        <v>128438</v>
      </c>
      <c r="D41">
        <v>1.365974667E-2</v>
      </c>
      <c r="E41" s="1">
        <v>2.360653907E-14</v>
      </c>
      <c r="F41">
        <v>5.92</v>
      </c>
      <c r="G41" s="1">
        <v>4.9537611810000002E-12</v>
      </c>
      <c r="H41" s="1">
        <v>5.3699999999999997E-5</v>
      </c>
      <c r="I41">
        <v>8884130.6999999993</v>
      </c>
      <c r="J41">
        <v>8884131.5</v>
      </c>
      <c r="K41">
        <v>8863045.9000000004</v>
      </c>
      <c r="L41">
        <v>8884092</v>
      </c>
      <c r="M41">
        <v>8884096.9000000004</v>
      </c>
      <c r="N41">
        <v>8863045.9000000004</v>
      </c>
      <c r="O41">
        <v>16.059999999999999</v>
      </c>
    </row>
    <row r="42" spans="1:15" x14ac:dyDescent="0.25">
      <c r="A42">
        <v>49</v>
      </c>
      <c r="B42" s="8">
        <v>8862925.7390000001</v>
      </c>
      <c r="C42" s="8">
        <v>148303</v>
      </c>
      <c r="D42">
        <v>1.343232774E-2</v>
      </c>
      <c r="E42" s="1">
        <v>2.400682698E-14</v>
      </c>
      <c r="F42">
        <v>5.04</v>
      </c>
      <c r="G42" s="1">
        <v>4.8939471770000001E-12</v>
      </c>
      <c r="H42" s="1">
        <v>7.7600000000000002E-5</v>
      </c>
      <c r="I42">
        <v>8884632.8000000007</v>
      </c>
      <c r="J42">
        <v>8884637.3000000007</v>
      </c>
      <c r="K42">
        <v>8862913.5999999996</v>
      </c>
      <c r="L42">
        <v>8884683.3000000007</v>
      </c>
      <c r="M42">
        <v>8884635.5</v>
      </c>
      <c r="N42">
        <v>8862913.8000000007</v>
      </c>
      <c r="O42">
        <v>16.074000000000002</v>
      </c>
    </row>
    <row r="43" spans="1:15" x14ac:dyDescent="0.25">
      <c r="A43">
        <v>50</v>
      </c>
      <c r="B43" s="8">
        <v>8862999.1060000006</v>
      </c>
      <c r="C43" s="8">
        <v>128120</v>
      </c>
      <c r="D43">
        <v>1.34359305E-2</v>
      </c>
      <c r="E43" s="1">
        <v>2.3999992349999999E-14</v>
      </c>
      <c r="F43">
        <v>5.84</v>
      </c>
      <c r="G43" s="1">
        <v>4.985001689E-12</v>
      </c>
      <c r="H43">
        <v>1.2400000000000001E-4</v>
      </c>
      <c r="I43">
        <v>8884299.3000000007</v>
      </c>
      <c r="J43">
        <v>8884308.6999999993</v>
      </c>
      <c r="K43">
        <v>8863010</v>
      </c>
      <c r="L43">
        <v>8884280.5</v>
      </c>
      <c r="M43">
        <v>8884260.4000000004</v>
      </c>
      <c r="N43">
        <v>8863009.8000000007</v>
      </c>
      <c r="O43">
        <v>16.079999999999998</v>
      </c>
    </row>
    <row r="44" spans="1:15" s="6" customFormat="1" x14ac:dyDescent="0.25">
      <c r="A44" s="4">
        <v>51</v>
      </c>
      <c r="B44" s="9">
        <v>8863004.8350000009</v>
      </c>
      <c r="C44" s="9">
        <v>139463</v>
      </c>
      <c r="D44" s="5">
        <v>1.3485974709999999E-2</v>
      </c>
      <c r="E44" s="5">
        <v>2.3910901449999999E-14</v>
      </c>
      <c r="F44" s="5">
        <v>5.38</v>
      </c>
      <c r="G44" s="5">
        <v>4.9305514439999996E-12</v>
      </c>
      <c r="H44" s="5">
        <v>9.1799999999999995E-5</v>
      </c>
      <c r="I44" s="5">
        <v>8884465.5999999996</v>
      </c>
      <c r="J44" s="5">
        <v>8884469.5999999996</v>
      </c>
      <c r="K44" s="5">
        <v>8863016.8000000007</v>
      </c>
      <c r="L44" s="5">
        <v>8884417.6999999993</v>
      </c>
      <c r="M44" s="5">
        <v>8884367.1999999993</v>
      </c>
      <c r="N44" s="5">
        <v>8863016.6999999993</v>
      </c>
      <c r="O44" s="5">
        <v>16.076000000000001</v>
      </c>
    </row>
    <row r="45" spans="1:15" x14ac:dyDescent="0.25">
      <c r="A45" s="2">
        <v>52</v>
      </c>
      <c r="B45" s="10">
        <v>8863063.0329999998</v>
      </c>
      <c r="C45" s="10">
        <v>141841</v>
      </c>
      <c r="D45" s="3">
        <v>1.3616696520000001E-2</v>
      </c>
      <c r="E45" s="3">
        <v>2.368104313E-14</v>
      </c>
      <c r="F45" s="3">
        <v>5.35</v>
      </c>
      <c r="G45" s="3">
        <v>5.011958382E-12</v>
      </c>
      <c r="H45" s="3">
        <v>1.0399999999999999E-4</v>
      </c>
      <c r="I45" s="3">
        <v>8883965.0999999996</v>
      </c>
      <c r="J45" s="3">
        <v>8883977</v>
      </c>
      <c r="K45" s="3">
        <v>8863061.0999999996</v>
      </c>
      <c r="L45" s="3">
        <v>8883994.3000000007</v>
      </c>
      <c r="M45" s="3">
        <v>8884057.1999999993</v>
      </c>
      <c r="N45" s="3">
        <v>8863061.0999999996</v>
      </c>
      <c r="O45" s="3">
        <v>16.114000000000001</v>
      </c>
    </row>
    <row r="46" spans="1:15" x14ac:dyDescent="0.25">
      <c r="A46" s="4">
        <v>53</v>
      </c>
      <c r="B46" s="9">
        <v>8863027.1520000007</v>
      </c>
      <c r="C46" s="9">
        <v>139313</v>
      </c>
      <c r="D46" s="5">
        <v>1.355427998E-2</v>
      </c>
      <c r="E46" s="5">
        <v>2.3790285360000001E-14</v>
      </c>
      <c r="F46" s="5">
        <v>5.42</v>
      </c>
      <c r="G46" s="5">
        <v>4.9499219259999998E-12</v>
      </c>
      <c r="H46" s="5">
        <v>5.5699999999999999E-5</v>
      </c>
      <c r="I46" s="5">
        <v>8884298.0999999996</v>
      </c>
      <c r="J46" s="5">
        <v>8884300.3000000007</v>
      </c>
      <c r="K46" s="5">
        <v>8863037.5999999996</v>
      </c>
      <c r="L46" s="5">
        <v>8884266.5</v>
      </c>
      <c r="M46" s="5">
        <v>8884272.0999999996</v>
      </c>
      <c r="N46" s="5">
        <v>8863037.5999999996</v>
      </c>
      <c r="O46" s="5">
        <v>16.099</v>
      </c>
    </row>
    <row r="47" spans="1:15" x14ac:dyDescent="0.25">
      <c r="A47" s="4">
        <v>54</v>
      </c>
      <c r="B47" s="9">
        <v>8863037.1079999991</v>
      </c>
      <c r="C47" s="9">
        <v>149467</v>
      </c>
      <c r="D47" s="5">
        <v>1.357441373E-2</v>
      </c>
      <c r="E47" s="5">
        <v>2.3754945919999999E-14</v>
      </c>
      <c r="F47" s="5">
        <v>5.0599999999999996</v>
      </c>
      <c r="G47" s="5">
        <v>4.9058422540000004E-12</v>
      </c>
      <c r="H47" s="5">
        <v>6.9999999999999994E-5</v>
      </c>
      <c r="I47" s="5">
        <v>8884465.5</v>
      </c>
      <c r="J47" s="5">
        <v>8884469.4000000004</v>
      </c>
      <c r="K47" s="5">
        <v>8863045</v>
      </c>
      <c r="L47" s="5">
        <v>8884450.3000000007</v>
      </c>
      <c r="M47" s="5">
        <v>8884420.4000000004</v>
      </c>
      <c r="N47" s="5">
        <v>8863045.0999999996</v>
      </c>
      <c r="O47" s="5">
        <v>16.105</v>
      </c>
    </row>
    <row r="48" spans="1:15" x14ac:dyDescent="0.25">
      <c r="A48" s="4">
        <v>55</v>
      </c>
      <c r="B48" s="9">
        <v>8862933.5700000003</v>
      </c>
      <c r="C48" s="9">
        <v>126573</v>
      </c>
      <c r="D48" s="5">
        <v>1.332523312E-2</v>
      </c>
      <c r="E48" s="5">
        <v>2.4199726579999999E-14</v>
      </c>
      <c r="F48" s="5">
        <v>5.86</v>
      </c>
      <c r="G48" s="5">
        <v>4.9343018429999998E-12</v>
      </c>
      <c r="H48" s="5">
        <v>8.03E-5</v>
      </c>
      <c r="I48" s="5">
        <v>8884633.4000000004</v>
      </c>
      <c r="J48" s="5">
        <v>8884640.5999999996</v>
      </c>
      <c r="K48" s="5">
        <v>8862920.4000000004</v>
      </c>
      <c r="L48" s="5">
        <v>8884636.6999999993</v>
      </c>
      <c r="M48" s="5">
        <v>8884620.6999999993</v>
      </c>
      <c r="N48" s="5">
        <v>8862920.4000000004</v>
      </c>
      <c r="O48" s="5">
        <v>16.088999999999999</v>
      </c>
    </row>
    <row r="49" spans="1:15" x14ac:dyDescent="0.25">
      <c r="A49" s="4">
        <v>56</v>
      </c>
      <c r="B49" s="9">
        <v>8863099.0690000001</v>
      </c>
      <c r="C49" s="9">
        <v>147298</v>
      </c>
      <c r="D49" s="5">
        <v>1.3684803359999999E-2</v>
      </c>
      <c r="E49" s="5">
        <v>2.356299516E-14</v>
      </c>
      <c r="F49" s="5">
        <v>5.17</v>
      </c>
      <c r="G49" s="5">
        <v>4.9580996029999997E-12</v>
      </c>
      <c r="H49" s="5">
        <v>5.9200000000000002E-5</v>
      </c>
      <c r="I49" s="5">
        <v>8884131</v>
      </c>
      <c r="J49" s="5">
        <v>8884134.6999999993</v>
      </c>
      <c r="K49" s="5">
        <v>8863085.8000000007</v>
      </c>
      <c r="L49" s="5">
        <v>8884104.9000000004</v>
      </c>
      <c r="M49" s="5">
        <v>8884133.4000000004</v>
      </c>
      <c r="N49" s="5">
        <v>8863085.9000000004</v>
      </c>
      <c r="O49" s="5">
        <v>16.106999999999999</v>
      </c>
    </row>
    <row r="50" spans="1:15" x14ac:dyDescent="0.25">
      <c r="A50" s="4">
        <v>57</v>
      </c>
      <c r="B50" s="9">
        <v>8862869.9110000003</v>
      </c>
      <c r="C50" s="9">
        <v>115383</v>
      </c>
      <c r="D50" s="5">
        <v>1.32961728E-2</v>
      </c>
      <c r="E50" s="5">
        <v>2.4252966269999998E-14</v>
      </c>
      <c r="F50" s="5">
        <v>6.42</v>
      </c>
      <c r="G50" s="5">
        <v>4.9286140829999996E-12</v>
      </c>
      <c r="H50" s="5">
        <v>3.59E-4</v>
      </c>
      <c r="I50" s="5">
        <v>8884635.0999999996</v>
      </c>
      <c r="J50" s="5">
        <v>8884649.5999999996</v>
      </c>
      <c r="K50" s="5">
        <v>8862877.3000000007</v>
      </c>
      <c r="L50" s="5">
        <v>8884595.5999999996</v>
      </c>
      <c r="M50" s="5">
        <v>8884597.0999999996</v>
      </c>
      <c r="N50" s="5">
        <v>8862877</v>
      </c>
      <c r="O50" s="5">
        <v>16.088999999999999</v>
      </c>
    </row>
    <row r="51" spans="1:15" x14ac:dyDescent="0.25">
      <c r="A51" s="4">
        <v>59</v>
      </c>
      <c r="B51" s="9">
        <v>8863038.1720000003</v>
      </c>
      <c r="C51" s="9">
        <v>137536</v>
      </c>
      <c r="D51" s="5">
        <v>1.368467277E-2</v>
      </c>
      <c r="E51" s="5">
        <v>2.356354383E-14</v>
      </c>
      <c r="F51" s="5">
        <v>5.54</v>
      </c>
      <c r="G51" s="5">
        <v>4.9830460789999999E-12</v>
      </c>
      <c r="H51" s="5">
        <v>8.3300000000000005E-5</v>
      </c>
      <c r="I51" s="5">
        <v>8883964</v>
      </c>
      <c r="J51" s="5">
        <v>8883969</v>
      </c>
      <c r="K51" s="5">
        <v>8863045.5999999996</v>
      </c>
      <c r="L51" s="5">
        <v>8883978.3000000007</v>
      </c>
      <c r="M51" s="5">
        <v>8883998.6999999993</v>
      </c>
      <c r="N51" s="5">
        <v>8863045.6999999993</v>
      </c>
      <c r="O51" s="5">
        <v>16.123000000000001</v>
      </c>
    </row>
    <row r="52" spans="1:15" x14ac:dyDescent="0.25">
      <c r="A52" s="4">
        <v>60</v>
      </c>
      <c r="B52" s="9">
        <v>8862997.6199999992</v>
      </c>
      <c r="C52" s="9">
        <v>131968</v>
      </c>
      <c r="D52" s="5">
        <v>1.3492684959999999E-2</v>
      </c>
      <c r="E52" s="5">
        <v>2.3899048879999999E-14</v>
      </c>
      <c r="F52" s="5">
        <v>5.69</v>
      </c>
      <c r="G52" s="5">
        <v>5.0455815849999998E-12</v>
      </c>
      <c r="H52" s="5">
        <v>8.2299999999999995E-5</v>
      </c>
      <c r="I52" s="5">
        <v>8883963.4000000004</v>
      </c>
      <c r="J52" s="5">
        <v>8883963.0999999996</v>
      </c>
      <c r="K52" s="5">
        <v>8863008.1999999993</v>
      </c>
      <c r="L52" s="5">
        <v>8883959</v>
      </c>
      <c r="M52" s="5">
        <v>8883965.6999999993</v>
      </c>
      <c r="N52" s="5">
        <v>8863008.5</v>
      </c>
      <c r="O52" s="5">
        <v>16.099</v>
      </c>
    </row>
    <row r="53" spans="1:15" x14ac:dyDescent="0.25">
      <c r="A53" s="4">
        <v>61</v>
      </c>
      <c r="B53" s="9">
        <v>8863038.375</v>
      </c>
      <c r="C53" s="9">
        <v>120826</v>
      </c>
      <c r="D53" s="5">
        <v>1.3379181550000001E-2</v>
      </c>
      <c r="E53" s="5">
        <v>2.4101576810000001E-14</v>
      </c>
      <c r="F53" s="5">
        <v>6.17</v>
      </c>
      <c r="G53" s="5">
        <v>5.0546982829999998E-12</v>
      </c>
      <c r="H53" s="5">
        <v>6.8300000000000001E-4</v>
      </c>
      <c r="I53" s="5">
        <v>8884132.5</v>
      </c>
      <c r="J53" s="5">
        <v>8884143.4000000004</v>
      </c>
      <c r="K53" s="5">
        <v>8863045.5</v>
      </c>
      <c r="L53" s="5">
        <v>8884167.9000000004</v>
      </c>
      <c r="M53" s="5">
        <v>8884220.6999999993</v>
      </c>
      <c r="N53" s="5">
        <v>8863045.5</v>
      </c>
      <c r="O53" s="5">
        <v>16.062000000000001</v>
      </c>
    </row>
    <row r="54" spans="1:15" x14ac:dyDescent="0.25">
      <c r="A54" s="4">
        <v>64</v>
      </c>
      <c r="B54" s="9">
        <v>8863098.4039999992</v>
      </c>
      <c r="C54" s="9">
        <v>143285</v>
      </c>
      <c r="D54" s="5">
        <v>1.4076616159999999E-2</v>
      </c>
      <c r="E54" s="5">
        <v>2.2907139069999999E-14</v>
      </c>
      <c r="F54" s="5">
        <v>5.47</v>
      </c>
      <c r="G54" s="5">
        <v>4.896940582E-12</v>
      </c>
      <c r="H54" s="5">
        <v>4.4000000000000002E-4</v>
      </c>
      <c r="I54" s="5">
        <v>8883797.0999999996</v>
      </c>
      <c r="J54" s="5">
        <v>8883804.3000000007</v>
      </c>
      <c r="K54" s="5">
        <v>8863085.1999999993</v>
      </c>
      <c r="L54" s="5">
        <v>8883813.0999999996</v>
      </c>
      <c r="M54" s="5">
        <v>8883797.9000000004</v>
      </c>
      <c r="N54" s="5">
        <v>8863085.1999999993</v>
      </c>
      <c r="O54" s="5">
        <v>16.099</v>
      </c>
    </row>
    <row r="55" spans="1:15" x14ac:dyDescent="0.25">
      <c r="A55" s="4">
        <v>66</v>
      </c>
      <c r="B55" s="9">
        <v>8863054.7949999999</v>
      </c>
      <c r="C55" s="9">
        <v>115922</v>
      </c>
      <c r="D55" s="5">
        <v>1.400845499E-2</v>
      </c>
      <c r="E55" s="5">
        <v>2.3018825219999999E-14</v>
      </c>
      <c r="F55" s="5">
        <v>6.73</v>
      </c>
      <c r="G55" s="5">
        <v>4.8219454000000002E-12</v>
      </c>
      <c r="H55" s="5">
        <v>5.9300000000000004E-3</v>
      </c>
      <c r="I55" s="5">
        <v>8884150</v>
      </c>
      <c r="J55" s="5">
        <v>8884184.9000000004</v>
      </c>
      <c r="K55" s="5">
        <v>8863056</v>
      </c>
      <c r="L55" s="5">
        <v>8884066</v>
      </c>
      <c r="M55" s="5">
        <v>8883991.6999999993</v>
      </c>
      <c r="N55" s="5">
        <v>8863054.5</v>
      </c>
      <c r="O55" s="5">
        <v>16.099</v>
      </c>
    </row>
    <row r="56" spans="1:15" x14ac:dyDescent="0.25">
      <c r="A56" s="4">
        <v>65</v>
      </c>
      <c r="B56" s="9">
        <v>8862981.1649999991</v>
      </c>
      <c r="C56" s="9">
        <v>153424</v>
      </c>
      <c r="D56" s="5">
        <v>1.336671345E-2</v>
      </c>
      <c r="E56" s="5">
        <v>2.4124369540000001E-14</v>
      </c>
      <c r="F56" s="5">
        <v>4.8499999999999996</v>
      </c>
      <c r="G56" s="5">
        <v>5.0072671819999997E-12</v>
      </c>
      <c r="H56" s="5">
        <v>1.17E-4</v>
      </c>
      <c r="I56" s="5">
        <v>8884298.6999999993</v>
      </c>
      <c r="J56" s="5">
        <v>8884305.9000000004</v>
      </c>
      <c r="K56" s="5">
        <v>8862984.1999999993</v>
      </c>
      <c r="L56" s="5">
        <v>8884310.0999999996</v>
      </c>
      <c r="M56" s="5">
        <v>8884359.5999999996</v>
      </c>
      <c r="N56" s="5">
        <v>8862984.5</v>
      </c>
      <c r="O56" s="5">
        <v>16.09</v>
      </c>
    </row>
    <row r="57" spans="1:15" x14ac:dyDescent="0.25">
      <c r="A57" s="4">
        <v>67</v>
      </c>
      <c r="B57" s="9">
        <v>8863010.534</v>
      </c>
      <c r="C57" s="9">
        <v>114326</v>
      </c>
      <c r="D57" s="5">
        <v>1.377787867E-2</v>
      </c>
      <c r="E57" s="5">
        <v>2.340428489E-14</v>
      </c>
      <c r="F57" s="5">
        <v>6.71</v>
      </c>
      <c r="G57" s="5">
        <v>4.9430589080000001E-12</v>
      </c>
      <c r="H57" s="5">
        <v>1.47E-4</v>
      </c>
      <c r="I57" s="5">
        <v>8883964.0999999996</v>
      </c>
      <c r="J57" s="5">
        <v>8883967.9000000004</v>
      </c>
      <c r="K57" s="5">
        <v>8863022.3000000007</v>
      </c>
      <c r="L57" s="5">
        <v>8883964.3000000007</v>
      </c>
      <c r="M57" s="5">
        <v>8883942.3000000007</v>
      </c>
      <c r="N57" s="5">
        <v>8863022.0999999996</v>
      </c>
      <c r="O57" s="5">
        <v>16.071000000000002</v>
      </c>
    </row>
    <row r="58" spans="1:15" x14ac:dyDescent="0.25">
      <c r="A58" s="4">
        <v>69</v>
      </c>
      <c r="B58" s="9">
        <v>8863110.9859999996</v>
      </c>
      <c r="C58" s="9">
        <v>144681</v>
      </c>
      <c r="D58" s="5">
        <v>1.3798246179999999E-2</v>
      </c>
      <c r="E58" s="5">
        <v>2.336920824E-14</v>
      </c>
      <c r="F58" s="5">
        <v>5.31</v>
      </c>
      <c r="G58" s="5">
        <v>4.92181159E-12</v>
      </c>
      <c r="H58" s="5">
        <v>9.6299999999999996E-5</v>
      </c>
      <c r="I58" s="5">
        <v>8884130.3000000007</v>
      </c>
      <c r="J58" s="5">
        <v>8884127.5</v>
      </c>
      <c r="K58" s="5">
        <v>8863096.9000000004</v>
      </c>
      <c r="L58" s="5">
        <v>8884068.6999999993</v>
      </c>
      <c r="M58" s="5">
        <v>8884035.9000000004</v>
      </c>
      <c r="N58" s="5">
        <v>8863096.9000000004</v>
      </c>
      <c r="O58" s="5">
        <v>16.082999999999998</v>
      </c>
    </row>
    <row r="59" spans="1:15" x14ac:dyDescent="0.25">
      <c r="A59" s="4">
        <v>72</v>
      </c>
      <c r="B59" s="9">
        <v>8863196.8770000003</v>
      </c>
      <c r="C59" s="9">
        <v>129496</v>
      </c>
      <c r="D59" s="5">
        <v>1.411574059E-2</v>
      </c>
      <c r="E59" s="5">
        <v>2.284314002E-14</v>
      </c>
      <c r="F59" s="5">
        <v>6.07</v>
      </c>
      <c r="G59" s="5">
        <v>4.8689313290000002E-12</v>
      </c>
      <c r="H59" s="5">
        <v>7.5799999999999999E-5</v>
      </c>
      <c r="I59" s="5">
        <v>8883963.5</v>
      </c>
      <c r="J59" s="5">
        <v>8883963.8000000007</v>
      </c>
      <c r="K59" s="5">
        <v>8863206.5</v>
      </c>
      <c r="L59" s="5">
        <v>8883938.4000000004</v>
      </c>
      <c r="M59" s="5">
        <v>8883932</v>
      </c>
      <c r="N59" s="5">
        <v>8863206.5999999996</v>
      </c>
      <c r="O59" s="5">
        <v>16.081</v>
      </c>
    </row>
    <row r="60" spans="1:15" x14ac:dyDescent="0.25">
      <c r="A60" s="4">
        <v>73</v>
      </c>
      <c r="B60" s="9">
        <v>8862988.2699999996</v>
      </c>
      <c r="C60" s="9">
        <v>140741</v>
      </c>
      <c r="D60" s="5">
        <v>1.344733387E-2</v>
      </c>
      <c r="E60" s="5">
        <v>2.397969894E-14</v>
      </c>
      <c r="F60" s="5">
        <v>5.32</v>
      </c>
      <c r="G60" s="5">
        <v>4.9407227420000002E-12</v>
      </c>
      <c r="H60" s="5">
        <v>6.1299999999999999E-5</v>
      </c>
      <c r="I60" s="5">
        <v>8884465.6999999993</v>
      </c>
      <c r="J60" s="5">
        <v>8884470.4000000004</v>
      </c>
      <c r="K60" s="5">
        <v>8862995.5999999996</v>
      </c>
      <c r="L60" s="5">
        <v>8884499.1999999993</v>
      </c>
      <c r="M60" s="5">
        <v>8884502.5</v>
      </c>
      <c r="N60" s="5">
        <v>8862995.8000000007</v>
      </c>
      <c r="O60" s="5">
        <v>16.088999999999999</v>
      </c>
    </row>
    <row r="61" spans="1:15" x14ac:dyDescent="0.25">
      <c r="A61" s="4">
        <v>74</v>
      </c>
      <c r="B61" s="9">
        <v>8862943.5930000003</v>
      </c>
      <c r="C61" s="9">
        <v>132133</v>
      </c>
      <c r="D61" s="5">
        <v>1.3501199760000001E-2</v>
      </c>
      <c r="E61" s="5">
        <v>2.388426766E-14</v>
      </c>
      <c r="F61" s="5">
        <v>5.69</v>
      </c>
      <c r="G61" s="5">
        <v>4.9477757329999998E-12</v>
      </c>
      <c r="H61" s="5">
        <v>7.0300000000000001E-5</v>
      </c>
      <c r="I61" s="5">
        <v>8884299.4000000004</v>
      </c>
      <c r="J61" s="5">
        <v>8884309.8000000007</v>
      </c>
      <c r="K61" s="5">
        <v>8862929.6999999993</v>
      </c>
      <c r="L61" s="5">
        <v>8884343.5999999996</v>
      </c>
      <c r="M61" s="5">
        <v>8884381.5</v>
      </c>
      <c r="N61" s="5">
        <v>8862929.8000000007</v>
      </c>
      <c r="O61" s="5">
        <v>16.100999999999999</v>
      </c>
    </row>
    <row r="62" spans="1:15" x14ac:dyDescent="0.25">
      <c r="A62" s="4">
        <v>75</v>
      </c>
      <c r="B62" s="9">
        <v>8862971.2149999999</v>
      </c>
      <c r="C62" s="9">
        <v>132713</v>
      </c>
      <c r="D62" s="5">
        <v>1.361780221E-2</v>
      </c>
      <c r="E62" s="5">
        <v>2.367961098E-14</v>
      </c>
      <c r="F62" s="5">
        <v>5.71</v>
      </c>
      <c r="G62" s="5">
        <v>4.9115447739999999E-12</v>
      </c>
      <c r="H62" s="5">
        <v>9.0699999999999996E-5</v>
      </c>
      <c r="I62" s="5">
        <v>8884299.5</v>
      </c>
      <c r="J62" s="5">
        <v>8884310.6999999993</v>
      </c>
      <c r="K62" s="5">
        <v>8862966.0999999996</v>
      </c>
      <c r="L62" s="5">
        <v>8884374</v>
      </c>
      <c r="M62" s="5">
        <v>8884402.9000000004</v>
      </c>
      <c r="N62" s="5">
        <v>8862966.3000000007</v>
      </c>
      <c r="O62" s="5">
        <v>16.094999999999999</v>
      </c>
    </row>
    <row r="63" spans="1:15" x14ac:dyDescent="0.25">
      <c r="A63" s="4">
        <v>76</v>
      </c>
      <c r="B63" s="9">
        <v>8862984.3279999997</v>
      </c>
      <c r="C63" s="9">
        <v>99272</v>
      </c>
      <c r="D63" s="5">
        <v>1.359015048E-2</v>
      </c>
      <c r="E63" s="5">
        <v>2.3727721409999999E-14</v>
      </c>
      <c r="F63" s="5">
        <v>7.62</v>
      </c>
      <c r="G63" s="5">
        <v>4.967737555E-12</v>
      </c>
      <c r="H63" s="5">
        <v>2.5100000000000001E-3</v>
      </c>
      <c r="I63" s="5">
        <v>8884129.9000000004</v>
      </c>
      <c r="J63" s="5">
        <v>8884125.5</v>
      </c>
      <c r="K63" s="5">
        <v>8862988.9000000004</v>
      </c>
      <c r="L63" s="5">
        <v>8884098.3000000007</v>
      </c>
      <c r="M63" s="5">
        <v>8884050.5999999996</v>
      </c>
      <c r="N63" s="5">
        <v>8862987</v>
      </c>
      <c r="O63" s="5">
        <v>16.081</v>
      </c>
    </row>
    <row r="64" spans="1:15" x14ac:dyDescent="0.25">
      <c r="A64" s="4">
        <v>77</v>
      </c>
      <c r="B64" s="9">
        <v>8862917.5020000003</v>
      </c>
      <c r="C64" s="9">
        <v>122653</v>
      </c>
      <c r="D64" s="5">
        <v>1.334805983E-2</v>
      </c>
      <c r="E64" s="5">
        <v>2.415842988E-14</v>
      </c>
      <c r="F64" s="5">
        <v>6.06</v>
      </c>
      <c r="G64" s="5">
        <v>4.8845729599999998E-12</v>
      </c>
      <c r="H64" s="5">
        <v>8.0199999999999998E-5</v>
      </c>
      <c r="I64" s="5">
        <v>8884800.5999999996</v>
      </c>
      <c r="J64" s="5">
        <v>8884807.9000000004</v>
      </c>
      <c r="K64" s="5">
        <v>8862907.9000000004</v>
      </c>
      <c r="L64" s="5">
        <v>8884802.5999999996</v>
      </c>
      <c r="M64" s="5">
        <v>8884807.5999999996</v>
      </c>
      <c r="N64" s="5">
        <v>8862907.9000000004</v>
      </c>
      <c r="O64" s="5">
        <v>16.091000000000001</v>
      </c>
    </row>
    <row r="65" spans="1:15" x14ac:dyDescent="0.25">
      <c r="A65" s="4">
        <v>78</v>
      </c>
      <c r="B65" s="9">
        <v>8863023.4790000003</v>
      </c>
      <c r="C65" s="9">
        <v>140405</v>
      </c>
      <c r="D65" s="5">
        <v>1.375594001E-2</v>
      </c>
      <c r="E65" s="5">
        <v>2.3441542750000001E-14</v>
      </c>
      <c r="F65" s="5">
        <v>5.46</v>
      </c>
      <c r="G65" s="5">
        <v>4.9168606419999999E-12</v>
      </c>
      <c r="H65" s="5">
        <v>1.2300000000000001E-4</v>
      </c>
      <c r="I65" s="5">
        <v>8884130.0999999996</v>
      </c>
      <c r="J65" s="5">
        <v>8884125.9000000004</v>
      </c>
      <c r="K65" s="5">
        <v>8863034.5999999996</v>
      </c>
      <c r="L65" s="5">
        <v>8884062.8000000007</v>
      </c>
      <c r="M65" s="5">
        <v>8884052.1999999993</v>
      </c>
      <c r="N65" s="5">
        <v>8863034.6999999993</v>
      </c>
      <c r="O65" s="5">
        <v>16.085999999999999</v>
      </c>
    </row>
    <row r="66" spans="1:15" x14ac:dyDescent="0.25">
      <c r="A66" s="4">
        <v>79</v>
      </c>
      <c r="B66" s="9">
        <v>8862973.4780000001</v>
      </c>
      <c r="C66" s="9">
        <v>138026</v>
      </c>
      <c r="D66" s="5">
        <v>1.3394728680000001E-2</v>
      </c>
      <c r="E66" s="5">
        <v>2.40739549E-14</v>
      </c>
      <c r="F66" s="5">
        <v>5.4</v>
      </c>
      <c r="G66" s="5">
        <v>4.9575136140000004E-12</v>
      </c>
      <c r="H66" s="5">
        <v>5.6499999999999998E-5</v>
      </c>
      <c r="I66" s="5">
        <v>8884465.3000000007</v>
      </c>
      <c r="J66" s="5">
        <v>8884466.9000000004</v>
      </c>
      <c r="K66" s="5">
        <v>8862970.0999999996</v>
      </c>
      <c r="L66" s="5">
        <v>8884432.6999999993</v>
      </c>
      <c r="M66" s="5">
        <v>8884400.8000000007</v>
      </c>
      <c r="N66" s="5">
        <v>8862970.4000000004</v>
      </c>
      <c r="O66" s="5">
        <v>16.091000000000001</v>
      </c>
    </row>
    <row r="67" spans="1:15" x14ac:dyDescent="0.25">
      <c r="A67" s="4">
        <v>80</v>
      </c>
      <c r="B67" s="9">
        <v>8863030.0189999994</v>
      </c>
      <c r="C67" s="9">
        <v>138117</v>
      </c>
      <c r="D67" s="5">
        <v>1.379976001E-2</v>
      </c>
      <c r="E67" s="5">
        <v>2.3367071579999999E-14</v>
      </c>
      <c r="F67" s="5">
        <v>5.56</v>
      </c>
      <c r="G67" s="5">
        <v>4.9393698829999999E-12</v>
      </c>
      <c r="H67" s="5">
        <v>1.5799999999999999E-4</v>
      </c>
      <c r="I67" s="5">
        <v>8883964.0999999996</v>
      </c>
      <c r="J67" s="5">
        <v>8883969.8000000007</v>
      </c>
      <c r="K67" s="5">
        <v>8863039.6999999993</v>
      </c>
      <c r="L67" s="5">
        <v>8883959.3000000007</v>
      </c>
      <c r="M67" s="5">
        <v>8883946.9000000004</v>
      </c>
      <c r="N67" s="5">
        <v>8863039.4000000004</v>
      </c>
      <c r="O67" s="5">
        <v>16.088999999999999</v>
      </c>
    </row>
    <row r="68" spans="1:15" x14ac:dyDescent="0.25">
      <c r="A68" s="4">
        <v>83</v>
      </c>
      <c r="B68" s="9">
        <v>8863047.0040000007</v>
      </c>
      <c r="C68" s="9">
        <v>118738</v>
      </c>
      <c r="D68" s="5">
        <v>1.3686896469999999E-2</v>
      </c>
      <c r="E68" s="5">
        <v>2.3559668530000001E-14</v>
      </c>
      <c r="F68" s="5">
        <v>6.42</v>
      </c>
      <c r="G68" s="5">
        <v>4.9836200419999996E-12</v>
      </c>
      <c r="H68" s="5">
        <v>4.6300000000000001E-5</v>
      </c>
      <c r="I68" s="5">
        <v>8883964.5999999996</v>
      </c>
      <c r="J68" s="5">
        <v>8883972</v>
      </c>
      <c r="K68" s="5">
        <v>8863051.1999999993</v>
      </c>
      <c r="L68" s="5">
        <v>8884009</v>
      </c>
      <c r="M68" s="5">
        <v>8884031.5999999996</v>
      </c>
      <c r="N68" s="5">
        <v>8863051.3000000007</v>
      </c>
      <c r="O68" s="5">
        <v>16.088999999999999</v>
      </c>
    </row>
    <row r="69" spans="1:15" x14ac:dyDescent="0.25">
      <c r="A69" s="4">
        <v>84</v>
      </c>
      <c r="B69" s="9">
        <v>8863055.6950000003</v>
      </c>
      <c r="C69" s="9">
        <v>133981</v>
      </c>
      <c r="D69" s="5">
        <v>1.359526021E-2</v>
      </c>
      <c r="E69" s="5">
        <v>2.3718421459999999E-14</v>
      </c>
      <c r="F69" s="5">
        <v>5.65</v>
      </c>
      <c r="G69" s="5">
        <v>4.9815531379999997E-12</v>
      </c>
      <c r="H69" s="5">
        <v>5.5999999999999999E-5</v>
      </c>
      <c r="I69" s="5">
        <v>8884130.5999999996</v>
      </c>
      <c r="J69" s="5">
        <v>8884130.1999999993</v>
      </c>
      <c r="K69" s="5">
        <v>8863056.6999999993</v>
      </c>
      <c r="L69" s="5">
        <v>8884088.6999999993</v>
      </c>
      <c r="M69" s="5">
        <v>8884056.4000000004</v>
      </c>
      <c r="N69" s="5">
        <v>8863056.8000000007</v>
      </c>
      <c r="O69" s="5">
        <v>16.079000000000001</v>
      </c>
    </row>
    <row r="70" spans="1:15" x14ac:dyDescent="0.25">
      <c r="A70" s="4">
        <v>86</v>
      </c>
      <c r="B70" s="9">
        <v>8862920.0629999992</v>
      </c>
      <c r="C70" s="9">
        <v>107472</v>
      </c>
      <c r="D70" s="5">
        <v>1.3355630199999999E-2</v>
      </c>
      <c r="E70" s="5">
        <v>2.41447222E-14</v>
      </c>
      <c r="F70" s="5">
        <v>6.92</v>
      </c>
      <c r="G70" s="5">
        <v>4.9593302409999997E-12</v>
      </c>
      <c r="H70" s="5">
        <v>8.0199999999999998E-5</v>
      </c>
      <c r="I70" s="5">
        <v>8884465.5999999996</v>
      </c>
      <c r="J70" s="5">
        <v>8884468.5999999996</v>
      </c>
      <c r="K70" s="5">
        <v>8862910</v>
      </c>
      <c r="L70" s="5">
        <v>8884463.3000000007</v>
      </c>
      <c r="M70" s="5">
        <v>8884435.4000000004</v>
      </c>
      <c r="N70" s="5">
        <v>8862910.1999999993</v>
      </c>
      <c r="O70" s="5">
        <v>16.077000000000002</v>
      </c>
    </row>
    <row r="71" spans="1:15" x14ac:dyDescent="0.25">
      <c r="A71" s="4">
        <v>88</v>
      </c>
      <c r="B71" s="9">
        <v>8863076.6960000005</v>
      </c>
      <c r="C71" s="9">
        <v>118504</v>
      </c>
      <c r="D71" s="5">
        <v>1.371440537E-2</v>
      </c>
      <c r="E71" s="5">
        <v>2.351225406E-14</v>
      </c>
      <c r="F71" s="5">
        <v>6.44</v>
      </c>
      <c r="G71" s="5">
        <v>4.9425094279999997E-12</v>
      </c>
      <c r="H71" s="5">
        <v>8.1000000000000004E-5</v>
      </c>
      <c r="I71" s="5">
        <v>8884131</v>
      </c>
      <c r="J71" s="5">
        <v>8884133.0999999996</v>
      </c>
      <c r="K71" s="5">
        <v>8863069.6999999993</v>
      </c>
      <c r="L71" s="5">
        <v>8884118.0999999996</v>
      </c>
      <c r="M71" s="5">
        <v>8884076.3000000007</v>
      </c>
      <c r="N71" s="5">
        <v>8863069.6999999993</v>
      </c>
      <c r="O71" s="5">
        <v>16.082999999999998</v>
      </c>
    </row>
    <row r="72" spans="1:15" x14ac:dyDescent="0.25">
      <c r="A72" s="4">
        <v>90</v>
      </c>
      <c r="B72" s="9">
        <v>8863027.1319999993</v>
      </c>
      <c r="C72" s="9">
        <v>145001</v>
      </c>
      <c r="D72" s="5">
        <v>1.374074292E-2</v>
      </c>
      <c r="E72" s="5">
        <v>2.346744945E-14</v>
      </c>
      <c r="F72" s="5">
        <v>5.28</v>
      </c>
      <c r="G72" s="5">
        <v>4.9208386010000002E-12</v>
      </c>
      <c r="H72" s="5">
        <v>4.57E-5</v>
      </c>
      <c r="I72" s="5">
        <v>8884131.1999999993</v>
      </c>
      <c r="J72" s="5">
        <v>8884135.9000000004</v>
      </c>
      <c r="K72" s="5">
        <v>8863037.5999999996</v>
      </c>
      <c r="L72" s="5">
        <v>8884140.3000000007</v>
      </c>
      <c r="M72" s="5">
        <v>8884178.9000000004</v>
      </c>
      <c r="N72" s="5">
        <v>8863037.6999999993</v>
      </c>
      <c r="O72" s="5">
        <v>16.091000000000001</v>
      </c>
    </row>
    <row r="73" spans="1:15" x14ac:dyDescent="0.25">
      <c r="A73" s="4">
        <v>92</v>
      </c>
      <c r="B73" s="9">
        <v>8862912.0089999996</v>
      </c>
      <c r="C73" s="9">
        <v>133811</v>
      </c>
      <c r="D73" s="5">
        <v>1.3325706E-2</v>
      </c>
      <c r="E73" s="5">
        <v>2.4198985549999998E-14</v>
      </c>
      <c r="F73" s="5">
        <v>5.55</v>
      </c>
      <c r="G73" s="5">
        <v>4.9682427710000004E-12</v>
      </c>
      <c r="H73" s="5">
        <v>7.3100000000000001E-5</v>
      </c>
      <c r="I73" s="5">
        <v>8884465.6999999993</v>
      </c>
      <c r="J73" s="5">
        <v>8884470.1999999993</v>
      </c>
      <c r="K73" s="5">
        <v>8862904</v>
      </c>
      <c r="L73" s="5">
        <v>8884466.1999999993</v>
      </c>
      <c r="M73" s="5">
        <v>8884478.3000000007</v>
      </c>
      <c r="N73" s="5">
        <v>8862904.0999999996</v>
      </c>
      <c r="O73" s="5">
        <v>16.088999999999999</v>
      </c>
    </row>
    <row r="74" spans="1:15" x14ac:dyDescent="0.25">
      <c r="A74" s="4">
        <v>94</v>
      </c>
      <c r="B74" s="9">
        <v>8863118.9399999995</v>
      </c>
      <c r="C74" s="9">
        <v>101102</v>
      </c>
      <c r="D74" s="5">
        <v>1.373861518E-2</v>
      </c>
      <c r="E74" s="5">
        <v>2.347059768E-14</v>
      </c>
      <c r="F74" s="5">
        <v>7.57</v>
      </c>
      <c r="G74" s="5">
        <v>4.9809181969999996E-12</v>
      </c>
      <c r="H74" s="5">
        <v>4.26E-4</v>
      </c>
      <c r="I74" s="5">
        <v>8883965.6999999993</v>
      </c>
      <c r="J74" s="5">
        <v>8883976.4000000004</v>
      </c>
      <c r="K74" s="5">
        <v>8863106.4000000004</v>
      </c>
      <c r="L74" s="5">
        <v>8883954.5</v>
      </c>
      <c r="M74" s="5">
        <v>8883928.4000000004</v>
      </c>
      <c r="N74" s="5">
        <v>8863106</v>
      </c>
      <c r="O74" s="5">
        <v>16.077999999999999</v>
      </c>
    </row>
    <row r="75" spans="1:15" x14ac:dyDescent="0.25">
      <c r="A75" s="4">
        <v>95</v>
      </c>
      <c r="B75" s="9">
        <v>8863034.7379999999</v>
      </c>
      <c r="C75" s="9">
        <v>155958</v>
      </c>
      <c r="D75" s="5">
        <v>1.378349228E-2</v>
      </c>
      <c r="E75" s="5">
        <v>2.3394625250000001E-14</v>
      </c>
      <c r="F75" s="5">
        <v>4.92</v>
      </c>
      <c r="G75" s="5">
        <v>4.9459816579999998E-12</v>
      </c>
      <c r="H75" s="5">
        <v>5.8699999999999997E-5</v>
      </c>
      <c r="I75" s="5">
        <v>8883964.1999999993</v>
      </c>
      <c r="J75" s="5">
        <v>8883971.1999999993</v>
      </c>
      <c r="K75" s="5">
        <v>8863043.4000000004</v>
      </c>
      <c r="L75" s="5">
        <v>8883982.1999999993</v>
      </c>
      <c r="M75" s="5">
        <v>8884020.5999999996</v>
      </c>
      <c r="N75" s="5">
        <v>8863043.4000000004</v>
      </c>
      <c r="O75" s="5">
        <v>16.065999999999999</v>
      </c>
    </row>
    <row r="76" spans="1:15" x14ac:dyDescent="0.25">
      <c r="A76" s="4">
        <v>96</v>
      </c>
      <c r="B76" s="9">
        <v>8862934.8599999994</v>
      </c>
      <c r="C76" s="9">
        <v>148284</v>
      </c>
      <c r="D76" s="5">
        <v>1.3487225449999999E-2</v>
      </c>
      <c r="E76" s="5">
        <v>2.3909061620000001E-14</v>
      </c>
      <c r="F76" s="5">
        <v>5.07</v>
      </c>
      <c r="G76" s="5">
        <v>4.9149188400000003E-12</v>
      </c>
      <c r="H76" s="5">
        <v>4.74E-5</v>
      </c>
      <c r="I76" s="5">
        <v>8884465.0999999996</v>
      </c>
      <c r="J76" s="5">
        <v>8884465.9000000004</v>
      </c>
      <c r="K76" s="5">
        <v>8862921.1999999993</v>
      </c>
      <c r="L76" s="5">
        <v>8884456.4000000004</v>
      </c>
      <c r="M76" s="5">
        <v>8884416.5</v>
      </c>
      <c r="N76" s="5">
        <v>8862921.4000000004</v>
      </c>
      <c r="O76" s="5">
        <v>16.091999999999999</v>
      </c>
    </row>
    <row r="77" spans="1:15" x14ac:dyDescent="0.25">
      <c r="A77" s="4">
        <v>97</v>
      </c>
      <c r="B77" s="9">
        <v>8863154.2029999997</v>
      </c>
      <c r="C77" s="9">
        <v>129130</v>
      </c>
      <c r="D77" s="5">
        <v>1.4057730520000001E-2</v>
      </c>
      <c r="E77" s="5">
        <v>2.2937624490000001E-14</v>
      </c>
      <c r="F77" s="5">
        <v>6.06</v>
      </c>
      <c r="G77" s="5">
        <v>4.9168301170000001E-12</v>
      </c>
      <c r="H77" s="5">
        <v>6.5300000000000002E-5</v>
      </c>
      <c r="I77" s="5">
        <v>8883797.1999999993</v>
      </c>
      <c r="J77" s="5">
        <v>8883804</v>
      </c>
      <c r="K77" s="5">
        <v>8863160.6999999993</v>
      </c>
      <c r="L77" s="5">
        <v>8883821.1999999993</v>
      </c>
      <c r="M77" s="5">
        <v>8883863.9000000004</v>
      </c>
      <c r="N77" s="5">
        <v>8863161.0999999996</v>
      </c>
      <c r="O77" s="5">
        <v>16.065000000000001</v>
      </c>
    </row>
    <row r="78" spans="1:15" x14ac:dyDescent="0.25">
      <c r="A78" s="4">
        <v>98</v>
      </c>
      <c r="B78" s="9">
        <v>8862923.8709999993</v>
      </c>
      <c r="C78" s="9">
        <v>110851</v>
      </c>
      <c r="D78" s="5">
        <v>1.3474099390000001E-2</v>
      </c>
      <c r="E78" s="5">
        <v>2.393241244E-14</v>
      </c>
      <c r="F78" s="5">
        <v>6.77</v>
      </c>
      <c r="G78" s="5">
        <v>4.9923678290000003E-12</v>
      </c>
      <c r="H78" s="5">
        <v>9.3800000000000003E-5</v>
      </c>
      <c r="I78" s="5">
        <v>8884132.4000000004</v>
      </c>
      <c r="J78" s="5">
        <v>8884142</v>
      </c>
      <c r="K78" s="5">
        <v>8862912.6999999993</v>
      </c>
      <c r="L78" s="5">
        <v>8884148.5999999996</v>
      </c>
      <c r="M78" s="5">
        <v>8884181</v>
      </c>
      <c r="N78" s="5">
        <v>8862912.8000000007</v>
      </c>
      <c r="O78" s="5">
        <v>16.100999999999999</v>
      </c>
    </row>
    <row r="79" spans="1:15" x14ac:dyDescent="0.25">
      <c r="A79" s="4">
        <v>99</v>
      </c>
      <c r="B79" s="9">
        <v>8863034.5810000002</v>
      </c>
      <c r="C79" s="9">
        <v>118478</v>
      </c>
      <c r="D79" s="5">
        <v>1.362446673E-2</v>
      </c>
      <c r="E79" s="5">
        <v>2.3667689480000001E-14</v>
      </c>
      <c r="F79" s="5">
        <v>6.4</v>
      </c>
      <c r="G79" s="5">
        <v>4.9280624169999999E-12</v>
      </c>
      <c r="H79" s="5">
        <v>6.8200000000000004E-5</v>
      </c>
      <c r="I79" s="5">
        <v>8884297.0999999996</v>
      </c>
      <c r="J79" s="5">
        <v>8884292</v>
      </c>
      <c r="K79" s="5">
        <v>8863042.8000000007</v>
      </c>
      <c r="L79" s="5">
        <v>8884283.5999999996</v>
      </c>
      <c r="M79" s="5">
        <v>8884247.8000000007</v>
      </c>
      <c r="N79" s="5">
        <v>8863043</v>
      </c>
      <c r="O79" s="5">
        <v>16.100999999999999</v>
      </c>
    </row>
    <row r="80" spans="1:15" x14ac:dyDescent="0.25">
      <c r="A80" s="4">
        <v>100</v>
      </c>
      <c r="B80" s="9">
        <v>8862938.7329999991</v>
      </c>
      <c r="C80" s="9">
        <v>148843</v>
      </c>
      <c r="D80" s="5">
        <v>1.3374158880000001E-2</v>
      </c>
      <c r="E80" s="5">
        <v>2.411117031E-14</v>
      </c>
      <c r="F80" s="5">
        <v>5</v>
      </c>
      <c r="G80" s="5">
        <v>4.9962877610000003E-12</v>
      </c>
      <c r="H80" s="5">
        <v>5.02E-5</v>
      </c>
      <c r="I80" s="5">
        <v>8884297.9000000004</v>
      </c>
      <c r="J80" s="5">
        <v>8884298.4000000004</v>
      </c>
      <c r="K80" s="5">
        <v>8862924.6999999993</v>
      </c>
      <c r="L80" s="5">
        <v>8884254.8000000007</v>
      </c>
      <c r="M80" s="5">
        <v>8884230.1999999993</v>
      </c>
      <c r="N80" s="5">
        <v>8862924.9000000004</v>
      </c>
      <c r="O80" s="5">
        <v>16.073</v>
      </c>
    </row>
    <row r="81" spans="1:15" x14ac:dyDescent="0.25">
      <c r="A81" s="4">
        <v>111</v>
      </c>
      <c r="B81" s="9">
        <v>8862915.7939999998</v>
      </c>
      <c r="C81" s="9">
        <v>67315</v>
      </c>
      <c r="D81" s="5">
        <v>1.3494433389999999E-2</v>
      </c>
      <c r="E81" s="5">
        <v>2.3896393589999999E-14</v>
      </c>
      <c r="F81" s="5">
        <v>11.16</v>
      </c>
      <c r="G81" s="5">
        <v>5.0634423400000001E-12</v>
      </c>
      <c r="H81" s="5">
        <v>2.05E-4</v>
      </c>
      <c r="I81" s="5">
        <v>8883798.6999999993</v>
      </c>
      <c r="J81" s="5">
        <v>8883804.8000000007</v>
      </c>
      <c r="K81" s="5">
        <v>8862908</v>
      </c>
      <c r="L81" s="5">
        <v>8883811</v>
      </c>
      <c r="M81" s="5">
        <v>8883842.5999999996</v>
      </c>
      <c r="N81" s="5">
        <v>8862908.3000000007</v>
      </c>
      <c r="O81" s="5">
        <v>16.079000000000001</v>
      </c>
    </row>
    <row r="82" spans="1:15" x14ac:dyDescent="0.25">
      <c r="A82" s="4">
        <v>112</v>
      </c>
      <c r="B82" s="9">
        <v>8862917.7709999997</v>
      </c>
      <c r="C82" s="9">
        <v>97315</v>
      </c>
      <c r="D82" s="5">
        <v>1.349429475E-2</v>
      </c>
      <c r="E82" s="5">
        <v>2.3896628450000001E-14</v>
      </c>
      <c r="F82" s="5">
        <v>7.72</v>
      </c>
      <c r="G82" s="5">
        <v>4.9423189800000003E-12</v>
      </c>
      <c r="H82" s="5">
        <v>2.1599999999999999E-4</v>
      </c>
      <c r="I82" s="5">
        <v>8884301.9000000004</v>
      </c>
      <c r="J82" s="5">
        <v>8884318.5</v>
      </c>
      <c r="K82" s="5">
        <v>8862908.5</v>
      </c>
      <c r="L82" s="5">
        <v>8884362.8000000007</v>
      </c>
      <c r="M82" s="5">
        <v>8884373.0999999996</v>
      </c>
      <c r="N82" s="5">
        <v>8862908.5</v>
      </c>
      <c r="O82" s="5">
        <v>16.094999999999999</v>
      </c>
    </row>
    <row r="83" spans="1:15" x14ac:dyDescent="0.25">
      <c r="A83" s="4">
        <v>114</v>
      </c>
      <c r="B83" s="9">
        <v>8862912.0089999996</v>
      </c>
      <c r="C83" s="9">
        <v>121903</v>
      </c>
      <c r="D83" s="5">
        <v>1.360457682E-2</v>
      </c>
      <c r="E83" s="5">
        <v>2.3702947279999999E-14</v>
      </c>
      <c r="F83" s="5">
        <v>6.21</v>
      </c>
      <c r="G83" s="5">
        <v>4.9826217289999997E-12</v>
      </c>
      <c r="H83" s="5">
        <v>5.8300000000000001E-5</v>
      </c>
      <c r="I83" s="5">
        <v>8883964</v>
      </c>
      <c r="J83" s="5">
        <v>8883968</v>
      </c>
      <c r="K83" s="5">
        <v>8862904.0999999996</v>
      </c>
      <c r="L83" s="5">
        <v>8883959.8000000007</v>
      </c>
      <c r="M83" s="5">
        <v>8883939.5</v>
      </c>
      <c r="N83" s="5">
        <v>8862904.1999999993</v>
      </c>
      <c r="O83" s="5">
        <v>16.091000000000001</v>
      </c>
    </row>
    <row r="84" spans="1:15" x14ac:dyDescent="0.25">
      <c r="A84" s="4">
        <v>116</v>
      </c>
      <c r="B84" s="9">
        <v>8863065.5240000002</v>
      </c>
      <c r="C84" s="9">
        <v>44949</v>
      </c>
      <c r="D84" s="5">
        <v>1.4087953360000001E-2</v>
      </c>
      <c r="E84" s="5">
        <v>2.2888874500000001E-14</v>
      </c>
      <c r="F84" s="5">
        <v>17.45</v>
      </c>
      <c r="G84" s="5">
        <v>4.9200773470000004E-12</v>
      </c>
      <c r="H84" s="5">
        <v>1.8800000000000001E-2</v>
      </c>
      <c r="I84" s="5">
        <v>8883641.9000000004</v>
      </c>
      <c r="J84" s="5">
        <v>8883657.4000000004</v>
      </c>
      <c r="K84" s="5">
        <v>8863062.8000000007</v>
      </c>
      <c r="L84" s="5">
        <v>8883651.5</v>
      </c>
      <c r="M84" s="5">
        <v>8883629</v>
      </c>
      <c r="N84" s="5">
        <v>8863062.0999999996</v>
      </c>
      <c r="O84" s="5">
        <v>16.088999999999999</v>
      </c>
    </row>
    <row r="85" spans="1:15" x14ac:dyDescent="0.25">
      <c r="A85" s="4">
        <v>117</v>
      </c>
      <c r="B85" s="9">
        <v>8863001.648</v>
      </c>
      <c r="C85" s="9">
        <v>117817</v>
      </c>
      <c r="D85" s="5">
        <v>1.368323695E-2</v>
      </c>
      <c r="E85" s="5">
        <v>2.356621065E-14</v>
      </c>
      <c r="F85" s="5">
        <v>6.47</v>
      </c>
      <c r="G85" s="5">
        <v>4.9771850290000004E-12</v>
      </c>
      <c r="H85" s="5">
        <v>6.41E-5</v>
      </c>
      <c r="I85" s="5">
        <v>8883962.9000000004</v>
      </c>
      <c r="J85" s="5">
        <v>8883959.3000000007</v>
      </c>
      <c r="K85" s="5">
        <v>8863012.8000000007</v>
      </c>
      <c r="L85" s="5">
        <v>8883940.1999999993</v>
      </c>
      <c r="M85" s="5">
        <v>8883911.8000000007</v>
      </c>
      <c r="N85" s="5">
        <v>8863012.9000000004</v>
      </c>
      <c r="O85" s="5">
        <v>16.097000000000001</v>
      </c>
    </row>
    <row r="86" spans="1:15" x14ac:dyDescent="0.25">
      <c r="A86" s="4">
        <v>118</v>
      </c>
      <c r="B86" s="9">
        <v>8863045.2620000001</v>
      </c>
      <c r="C86" s="9">
        <v>78805</v>
      </c>
      <c r="D86" s="5">
        <v>1.388169406E-2</v>
      </c>
      <c r="E86" s="5">
        <v>2.3229071999999999E-14</v>
      </c>
      <c r="F86" s="5">
        <v>9.81</v>
      </c>
      <c r="G86" s="5">
        <v>4.9550676420000003E-12</v>
      </c>
      <c r="H86" s="5">
        <v>1.46E-4</v>
      </c>
      <c r="I86" s="5">
        <v>8883796.1999999993</v>
      </c>
      <c r="J86" s="5">
        <v>8883795.5</v>
      </c>
      <c r="K86" s="5">
        <v>8863049.1999999993</v>
      </c>
      <c r="L86" s="5">
        <v>8883796</v>
      </c>
      <c r="M86" s="5">
        <v>8883786.5</v>
      </c>
      <c r="N86" s="5">
        <v>8863049.4000000004</v>
      </c>
      <c r="O86" s="5">
        <v>16.106999999999999</v>
      </c>
    </row>
    <row r="87" spans="1:15" x14ac:dyDescent="0.25">
      <c r="A87" s="4">
        <v>119</v>
      </c>
      <c r="B87" s="9">
        <v>8862898.0150000006</v>
      </c>
      <c r="C87" s="9">
        <v>53821</v>
      </c>
      <c r="D87" s="5">
        <v>1.304172977E-2</v>
      </c>
      <c r="E87" s="5">
        <v>2.4725982750000001E-14</v>
      </c>
      <c r="F87" s="5">
        <v>13.49</v>
      </c>
      <c r="G87" s="5">
        <v>5.1517179329999999E-12</v>
      </c>
      <c r="H87" s="5">
        <v>9.8399999999999998E-3</v>
      </c>
      <c r="I87" s="5">
        <v>8884134.5999999996</v>
      </c>
      <c r="J87" s="5">
        <v>8884141.3000000007</v>
      </c>
      <c r="K87" s="5">
        <v>8862895.4000000004</v>
      </c>
      <c r="L87" s="5">
        <v>8884128.8000000007</v>
      </c>
      <c r="M87" s="5">
        <v>8884097.8000000007</v>
      </c>
      <c r="N87" s="5">
        <v>8862899.0999999996</v>
      </c>
      <c r="O87" s="5">
        <v>16.082000000000001</v>
      </c>
    </row>
    <row r="88" spans="1:15" x14ac:dyDescent="0.25">
      <c r="A88" s="4">
        <v>120</v>
      </c>
      <c r="B88" s="9">
        <v>8862939.0590000004</v>
      </c>
      <c r="C88" s="9">
        <v>100304</v>
      </c>
      <c r="D88" s="5">
        <v>1.36245706E-2</v>
      </c>
      <c r="E88" s="5">
        <v>2.3668019199999999E-14</v>
      </c>
      <c r="F88" s="5">
        <v>7.56</v>
      </c>
      <c r="G88" s="5">
        <v>4.9819708120000001E-12</v>
      </c>
      <c r="H88" s="5">
        <v>1.2300000000000001E-4</v>
      </c>
      <c r="I88" s="5">
        <v>8883964</v>
      </c>
      <c r="J88" s="5">
        <v>8883966.8000000007</v>
      </c>
      <c r="K88" s="5">
        <v>8862926</v>
      </c>
      <c r="L88" s="5">
        <v>8883959.5999999996</v>
      </c>
      <c r="M88" s="5">
        <v>8883956.4000000004</v>
      </c>
      <c r="N88" s="5">
        <v>8862926.0999999996</v>
      </c>
      <c r="O88" s="5">
        <v>16.068000000000001</v>
      </c>
    </row>
    <row r="89" spans="1:15" x14ac:dyDescent="0.25">
      <c r="A89" s="4">
        <v>121</v>
      </c>
      <c r="B89" s="9">
        <v>8862867.7290000003</v>
      </c>
      <c r="C89" s="9">
        <v>70181</v>
      </c>
      <c r="D89" s="5">
        <v>1.3345638979999999E-2</v>
      </c>
      <c r="E89" s="5">
        <v>2.4163083520000002E-14</v>
      </c>
      <c r="F89" s="5">
        <v>10.59</v>
      </c>
      <c r="G89" s="5">
        <v>5.0225282880000002E-12</v>
      </c>
      <c r="H89" s="5">
        <v>1.91E-3</v>
      </c>
      <c r="I89" s="5">
        <v>8884140.0999999996</v>
      </c>
      <c r="J89" s="5">
        <v>8884161.5</v>
      </c>
      <c r="K89" s="5">
        <v>8862874.1999999993</v>
      </c>
      <c r="L89" s="5">
        <v>8884135.5999999996</v>
      </c>
      <c r="M89" s="5">
        <v>8884150.5999999996</v>
      </c>
      <c r="N89" s="5">
        <v>8862873.1999999993</v>
      </c>
      <c r="O89" s="5">
        <v>16.077999999999999</v>
      </c>
    </row>
    <row r="90" spans="1:15" x14ac:dyDescent="0.25">
      <c r="A90" s="4">
        <v>122</v>
      </c>
      <c r="B90" s="9">
        <v>8862986.1779999994</v>
      </c>
      <c r="C90" s="9">
        <v>87108</v>
      </c>
      <c r="D90" s="5">
        <v>1.3715096519999999E-2</v>
      </c>
      <c r="E90" s="5">
        <v>2.3511549449999999E-14</v>
      </c>
      <c r="F90" s="5">
        <v>8.77</v>
      </c>
      <c r="G90" s="5">
        <v>5.0011103559999999E-12</v>
      </c>
      <c r="H90" s="5">
        <v>9.3499999999999996E-4</v>
      </c>
      <c r="I90" s="5">
        <v>8883796.0999999996</v>
      </c>
      <c r="J90" s="5">
        <v>8883795.3000000007</v>
      </c>
      <c r="K90" s="5">
        <v>8862991.5</v>
      </c>
      <c r="L90" s="5">
        <v>8883818.1999999993</v>
      </c>
      <c r="M90" s="5">
        <v>8883848.5999999996</v>
      </c>
      <c r="N90" s="5">
        <v>8862992.3000000007</v>
      </c>
      <c r="O90" s="5">
        <v>16.065000000000001</v>
      </c>
    </row>
    <row r="91" spans="1:15" x14ac:dyDescent="0.25">
      <c r="A91" s="4">
        <v>123</v>
      </c>
      <c r="B91" s="9">
        <v>8862951.2479999997</v>
      </c>
      <c r="C91" s="9">
        <v>98729</v>
      </c>
      <c r="D91" s="5">
        <v>1.3509407980000001E-2</v>
      </c>
      <c r="E91" s="5">
        <v>2.3869714520000001E-14</v>
      </c>
      <c r="F91" s="5">
        <v>7.62</v>
      </c>
      <c r="G91" s="5">
        <v>5.1089028610000003E-12</v>
      </c>
      <c r="H91" s="5">
        <v>6.6100000000000002E-4</v>
      </c>
      <c r="I91" s="5">
        <v>8883629.5</v>
      </c>
      <c r="J91" s="5">
        <v>8883631.6999999993</v>
      </c>
      <c r="K91" s="5">
        <v>8862938.6999999993</v>
      </c>
      <c r="L91" s="5">
        <v>8883631.9000000004</v>
      </c>
      <c r="M91" s="5">
        <v>8883621.4000000004</v>
      </c>
      <c r="N91" s="5">
        <v>8862938.3000000007</v>
      </c>
      <c r="O91" s="5">
        <v>16.091000000000001</v>
      </c>
    </row>
    <row r="92" spans="1:15" x14ac:dyDescent="0.25">
      <c r="A92" s="4">
        <v>124</v>
      </c>
      <c r="B92" s="9">
        <v>8863060.4900000002</v>
      </c>
      <c r="C92" s="9">
        <v>109926</v>
      </c>
      <c r="D92" s="5">
        <v>1.399583236E-2</v>
      </c>
      <c r="E92" s="5">
        <v>2.3039555950000002E-14</v>
      </c>
      <c r="F92" s="5">
        <v>7.09</v>
      </c>
      <c r="G92" s="5">
        <v>4.9980539900000003E-12</v>
      </c>
      <c r="H92" s="5">
        <v>8.2200000000000006E-5</v>
      </c>
      <c r="I92" s="5">
        <v>8883462.3000000007</v>
      </c>
      <c r="J92" s="5">
        <v>8883465</v>
      </c>
      <c r="K92" s="5">
        <v>8863059.5</v>
      </c>
      <c r="L92" s="5">
        <v>8883465.5999999996</v>
      </c>
      <c r="M92" s="5">
        <v>8883474.3000000007</v>
      </c>
      <c r="N92" s="5">
        <v>8863059.5999999996</v>
      </c>
      <c r="O92" s="5">
        <v>16.099</v>
      </c>
    </row>
    <row r="93" spans="1:15" x14ac:dyDescent="0.25">
      <c r="A93" s="4">
        <v>125</v>
      </c>
      <c r="B93" s="9">
        <v>8862904.9900000002</v>
      </c>
      <c r="C93" s="9">
        <v>97048</v>
      </c>
      <c r="D93" s="5">
        <v>1.3577872079999999E-2</v>
      </c>
      <c r="E93" s="5">
        <v>2.374960347E-14</v>
      </c>
      <c r="F93" s="5">
        <v>7.79</v>
      </c>
      <c r="G93" s="5">
        <v>4.9917833019999998E-12</v>
      </c>
      <c r="H93" s="5">
        <v>5.2200000000000002E-5</v>
      </c>
      <c r="I93" s="5">
        <v>8883963.5</v>
      </c>
      <c r="J93" s="5">
        <v>8883963.5999999996</v>
      </c>
      <c r="K93" s="5">
        <v>8862899.8000000007</v>
      </c>
      <c r="L93" s="5">
        <v>8883951</v>
      </c>
      <c r="M93" s="5">
        <v>8883959.4000000004</v>
      </c>
      <c r="N93" s="5">
        <v>8862899.9000000004</v>
      </c>
      <c r="O93" s="5">
        <v>16.079000000000001</v>
      </c>
    </row>
    <row r="94" spans="1:15" x14ac:dyDescent="0.25">
      <c r="A94" s="4">
        <v>126</v>
      </c>
      <c r="B94" s="9">
        <v>8862909.0189999994</v>
      </c>
      <c r="C94" s="9">
        <v>85106</v>
      </c>
      <c r="D94" s="5">
        <v>1.350769382E-2</v>
      </c>
      <c r="E94" s="5">
        <v>2.387297113E-14</v>
      </c>
      <c r="F94" s="5">
        <v>8.84</v>
      </c>
      <c r="G94" s="5">
        <v>5.0570178650000001E-12</v>
      </c>
      <c r="H94" s="5">
        <v>5.3700000000000004E-4</v>
      </c>
      <c r="I94" s="5">
        <v>8883797.9000000004</v>
      </c>
      <c r="J94" s="5">
        <v>8883804.1999999993</v>
      </c>
      <c r="K94" s="5">
        <v>8862902.5999999996</v>
      </c>
      <c r="L94" s="5">
        <v>8883797.5999999996</v>
      </c>
      <c r="M94" s="5">
        <v>8883828.5999999996</v>
      </c>
      <c r="N94" s="5">
        <v>8862902.6999999993</v>
      </c>
      <c r="O94" s="5">
        <v>16.073</v>
      </c>
    </row>
    <row r="95" spans="1:15" x14ac:dyDescent="0.25">
      <c r="A95" s="4">
        <v>130</v>
      </c>
      <c r="B95" s="9">
        <v>8862860.1730000004</v>
      </c>
      <c r="C95" s="9">
        <v>122822</v>
      </c>
      <c r="D95" s="5">
        <v>1.36014864E-2</v>
      </c>
      <c r="E95" s="5">
        <v>2.3708610199999998E-14</v>
      </c>
      <c r="F95" s="5">
        <v>6.17</v>
      </c>
      <c r="G95" s="5">
        <v>4.9716357839999997E-12</v>
      </c>
      <c r="H95" s="5">
        <v>5.1799999999999999E-5</v>
      </c>
      <c r="I95" s="5">
        <v>8883963.9000000004</v>
      </c>
      <c r="J95" s="5">
        <v>8883967.5</v>
      </c>
      <c r="K95" s="5">
        <v>8862870.1999999993</v>
      </c>
      <c r="L95" s="5">
        <v>8883961.1999999993</v>
      </c>
      <c r="M95" s="5">
        <v>8883944.0999999996</v>
      </c>
      <c r="N95" s="5">
        <v>8862870.3000000007</v>
      </c>
      <c r="O95" s="5">
        <v>16.085000000000001</v>
      </c>
    </row>
    <row r="96" spans="1:15" x14ac:dyDescent="0.25">
      <c r="A96" s="4">
        <v>131</v>
      </c>
      <c r="B96" s="9">
        <v>8863037.5199999996</v>
      </c>
      <c r="C96" s="9">
        <v>89151</v>
      </c>
      <c r="D96" s="5">
        <v>1.3866295400000001E-2</v>
      </c>
      <c r="E96" s="5">
        <v>2.325490873E-14</v>
      </c>
      <c r="F96" s="5">
        <v>8.66</v>
      </c>
      <c r="G96" s="5">
        <v>4.9602054429999999E-12</v>
      </c>
      <c r="H96" s="5">
        <v>2.32E-4</v>
      </c>
      <c r="I96" s="5">
        <v>8883795.0999999996</v>
      </c>
      <c r="J96" s="5">
        <v>8883789.4000000004</v>
      </c>
      <c r="K96" s="5">
        <v>8863044.0999999996</v>
      </c>
      <c r="L96" s="5">
        <v>8883734.0999999996</v>
      </c>
      <c r="M96" s="5">
        <v>8883728.0999999996</v>
      </c>
      <c r="N96" s="5">
        <v>8863044.5999999996</v>
      </c>
      <c r="O96" s="5">
        <v>16.059999999999999</v>
      </c>
    </row>
    <row r="97" spans="1:15" x14ac:dyDescent="0.25">
      <c r="A97" s="4">
        <v>132</v>
      </c>
      <c r="B97" s="9">
        <v>8862900.5030000005</v>
      </c>
      <c r="C97" s="9">
        <v>118509</v>
      </c>
      <c r="D97" s="5">
        <v>1.349364753E-2</v>
      </c>
      <c r="E97" s="5">
        <v>2.389786776E-14</v>
      </c>
      <c r="F97" s="5">
        <v>6.34</v>
      </c>
      <c r="G97" s="5">
        <v>4.9814991580000002E-12</v>
      </c>
      <c r="H97" s="5">
        <v>1.11E-4</v>
      </c>
      <c r="I97" s="5">
        <v>8884131.0999999996</v>
      </c>
      <c r="J97" s="5">
        <v>8884134.0999999996</v>
      </c>
      <c r="K97" s="5">
        <v>8862896.6999999993</v>
      </c>
      <c r="L97" s="5">
        <v>8884137.9000000004</v>
      </c>
      <c r="M97" s="5">
        <v>8884120.1999999993</v>
      </c>
      <c r="N97" s="5">
        <v>8862896.9000000004</v>
      </c>
      <c r="O97" s="5">
        <v>16.402000000000001</v>
      </c>
    </row>
    <row r="98" spans="1:15" x14ac:dyDescent="0.25">
      <c r="A98" s="4">
        <v>136</v>
      </c>
      <c r="B98" s="9">
        <v>8862931.6559999995</v>
      </c>
      <c r="C98" s="9">
        <v>86281</v>
      </c>
      <c r="D98" s="5">
        <v>1.366441671E-2</v>
      </c>
      <c r="E98" s="5">
        <v>2.3599041529999999E-14</v>
      </c>
      <c r="F98" s="5">
        <v>8.82</v>
      </c>
      <c r="G98" s="5">
        <v>4.965844638E-12</v>
      </c>
      <c r="H98" s="5">
        <v>2.2699999999999999E-4</v>
      </c>
      <c r="I98" s="5">
        <v>8883964.0999999996</v>
      </c>
      <c r="J98" s="5">
        <v>8883966.0999999996</v>
      </c>
      <c r="K98" s="5">
        <v>8862919.8000000007</v>
      </c>
      <c r="L98" s="5">
        <v>8883962.4000000004</v>
      </c>
      <c r="M98" s="5">
        <v>8883981.6999999993</v>
      </c>
      <c r="N98" s="5">
        <v>8862920</v>
      </c>
      <c r="O98" s="5">
        <v>16.09</v>
      </c>
    </row>
    <row r="99" spans="1:15" x14ac:dyDescent="0.25">
      <c r="A99" s="4">
        <v>137</v>
      </c>
      <c r="B99" s="9">
        <v>8862958.3560000006</v>
      </c>
      <c r="C99" s="9">
        <v>102351</v>
      </c>
      <c r="D99" s="5">
        <v>1.3633545360000001E-2</v>
      </c>
      <c r="E99" s="5">
        <v>2.3652335920000001E-14</v>
      </c>
      <c r="F99" s="5">
        <v>7.42</v>
      </c>
      <c r="G99" s="5">
        <v>4.9824261670000003E-12</v>
      </c>
      <c r="H99" s="5">
        <v>8.7200000000000005E-5</v>
      </c>
      <c r="I99" s="5">
        <v>8883964.5999999996</v>
      </c>
      <c r="J99" s="5">
        <v>8883970.3000000007</v>
      </c>
      <c r="K99" s="5">
        <v>8862947.3000000007</v>
      </c>
      <c r="L99" s="5">
        <v>8884009.6999999993</v>
      </c>
      <c r="M99" s="5">
        <v>8884041.6999999993</v>
      </c>
      <c r="N99" s="5">
        <v>8862947.6999999993</v>
      </c>
      <c r="O99" s="5">
        <v>16.108000000000001</v>
      </c>
    </row>
    <row r="100" spans="1:15" x14ac:dyDescent="0.25">
      <c r="A100" s="4">
        <v>138</v>
      </c>
      <c r="B100" s="9">
        <v>8862856.7880000006</v>
      </c>
      <c r="C100" s="9">
        <v>109910</v>
      </c>
      <c r="D100" s="5">
        <v>1.338982769E-2</v>
      </c>
      <c r="E100" s="5">
        <v>2.40834007E-14</v>
      </c>
      <c r="F100" s="5">
        <v>6.78</v>
      </c>
      <c r="G100" s="5">
        <v>5.048552402E-12</v>
      </c>
      <c r="H100" s="5">
        <v>7.4200000000000001E-5</v>
      </c>
      <c r="I100" s="5">
        <v>8883964.5999999996</v>
      </c>
      <c r="J100" s="5">
        <v>8883971.0999999996</v>
      </c>
      <c r="K100" s="5">
        <v>8862867.1999999993</v>
      </c>
      <c r="L100" s="5">
        <v>8883992.5999999996</v>
      </c>
      <c r="M100" s="5">
        <v>8884028.3000000007</v>
      </c>
      <c r="N100" s="5">
        <v>8862867.3000000007</v>
      </c>
      <c r="O100" s="5">
        <v>16.105</v>
      </c>
    </row>
    <row r="101" spans="1:15" x14ac:dyDescent="0.25">
      <c r="A101" s="4">
        <v>139</v>
      </c>
      <c r="B101" s="9">
        <v>8862977.1809999999</v>
      </c>
      <c r="C101" s="9">
        <v>57007</v>
      </c>
      <c r="D101" s="5">
        <v>1.3921273329999999E-2</v>
      </c>
      <c r="E101" s="5">
        <v>2.3163385779999999E-14</v>
      </c>
      <c r="F101" s="5">
        <v>13.6</v>
      </c>
      <c r="G101" s="5">
        <v>5.0256259969999997E-12</v>
      </c>
      <c r="H101" s="5">
        <v>2.3900000000000001E-2</v>
      </c>
      <c r="I101" s="5">
        <v>8883383</v>
      </c>
      <c r="J101" s="5">
        <v>8883378.6999999993</v>
      </c>
      <c r="K101" s="5">
        <v>8862976.5</v>
      </c>
      <c r="L101" s="5">
        <v>8883311.1999999993</v>
      </c>
      <c r="M101" s="5">
        <v>8883353.3000000007</v>
      </c>
      <c r="N101" s="5">
        <v>8862967.1999999993</v>
      </c>
      <c r="O101" s="5">
        <v>16.091000000000001</v>
      </c>
    </row>
    <row r="102" spans="1:15" x14ac:dyDescent="0.25">
      <c r="A102" s="4">
        <v>140</v>
      </c>
      <c r="B102" s="9">
        <v>8863015.3310000002</v>
      </c>
      <c r="C102" s="9">
        <v>70575</v>
      </c>
      <c r="D102" s="5">
        <v>1.3724821660000001E-2</v>
      </c>
      <c r="E102" s="5">
        <v>2.3494735050000001E-14</v>
      </c>
      <c r="F102" s="5">
        <v>10.83</v>
      </c>
      <c r="G102" s="5">
        <v>5.0433073450000001E-12</v>
      </c>
      <c r="H102" s="5">
        <v>1.3799999999999999E-4</v>
      </c>
      <c r="I102" s="5">
        <v>8883630.9000000004</v>
      </c>
      <c r="J102" s="5">
        <v>8883635.8000000007</v>
      </c>
      <c r="K102" s="5">
        <v>8863024.9000000004</v>
      </c>
      <c r="L102" s="5">
        <v>8883673.9000000004</v>
      </c>
      <c r="M102" s="5">
        <v>8883721.9000000004</v>
      </c>
      <c r="N102" s="5">
        <v>8863025.4000000004</v>
      </c>
      <c r="O102" s="5">
        <v>16.074999999999999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S106"/>
  <sheetViews>
    <sheetView workbookViewId="0">
      <pane ySplit="5" topLeftCell="A6" activePane="bottomLeft" state="frozen"/>
      <selection pane="bottomLeft" activeCell="G2" sqref="G2"/>
    </sheetView>
  </sheetViews>
  <sheetFormatPr baseColWidth="10" defaultRowHeight="15" x14ac:dyDescent="0.25"/>
  <cols>
    <col min="2" max="3" width="11.42578125" style="8"/>
    <col min="4" max="4" width="11.42578125" style="15"/>
    <col min="5" max="7" width="11.42578125" style="8"/>
  </cols>
  <sheetData>
    <row r="1" spans="1:19" x14ac:dyDescent="0.25">
      <c r="B1" s="8" t="s">
        <v>32</v>
      </c>
    </row>
    <row r="2" spans="1:19" x14ac:dyDescent="0.25">
      <c r="B2" s="8" t="s">
        <v>33</v>
      </c>
      <c r="D2" s="8"/>
    </row>
    <row r="3" spans="1:19" x14ac:dyDescent="0.25">
      <c r="B3" s="8" t="s">
        <v>34</v>
      </c>
      <c r="D3" s="8"/>
    </row>
    <row r="4" spans="1:19" x14ac:dyDescent="0.25">
      <c r="D4" s="8"/>
    </row>
    <row r="5" spans="1:19" x14ac:dyDescent="0.25">
      <c r="A5" s="17" t="s">
        <v>0</v>
      </c>
      <c r="B5" s="18" t="s">
        <v>1</v>
      </c>
      <c r="C5" s="18" t="s">
        <v>2</v>
      </c>
      <c r="D5" s="19" t="s">
        <v>15</v>
      </c>
      <c r="E5" s="18" t="s">
        <v>17</v>
      </c>
      <c r="F5" s="18" t="s">
        <v>16</v>
      </c>
      <c r="H5" t="s">
        <v>3</v>
      </c>
      <c r="I5" t="s">
        <v>4</v>
      </c>
      <c r="J5" t="s">
        <v>5</v>
      </c>
      <c r="K5" t="s">
        <v>6</v>
      </c>
      <c r="L5" t="s">
        <v>7</v>
      </c>
      <c r="M5" t="s">
        <v>8</v>
      </c>
      <c r="N5" t="s">
        <v>9</v>
      </c>
      <c r="O5" t="s">
        <v>10</v>
      </c>
      <c r="P5" t="s">
        <v>11</v>
      </c>
      <c r="Q5" t="s">
        <v>12</v>
      </c>
      <c r="R5" t="s">
        <v>13</v>
      </c>
      <c r="S5" t="s">
        <v>14</v>
      </c>
    </row>
    <row r="6" spans="1:19" x14ac:dyDescent="0.25">
      <c r="A6" s="20">
        <v>138</v>
      </c>
      <c r="B6" s="21">
        <v>8862856.7880000006</v>
      </c>
      <c r="C6" s="21">
        <v>109910</v>
      </c>
      <c r="D6" s="22">
        <f>1000*H6</f>
        <v>13.389827690000001</v>
      </c>
      <c r="E6" s="22">
        <f>1000000000000000*I6</f>
        <v>24.083400699999999</v>
      </c>
      <c r="F6" s="22">
        <f>1000000000000*K6</f>
        <v>5.0485524020000003</v>
      </c>
      <c r="G6" s="16"/>
      <c r="H6" s="11">
        <v>1.338982769E-2</v>
      </c>
      <c r="I6" s="11">
        <v>2.40834007E-14</v>
      </c>
      <c r="J6" s="11">
        <v>6.78</v>
      </c>
      <c r="K6" s="11">
        <v>5.048552402E-12</v>
      </c>
      <c r="L6" s="11">
        <v>7.4200000000000001E-5</v>
      </c>
      <c r="M6" s="11">
        <v>8883964.5999999996</v>
      </c>
      <c r="N6" s="11">
        <v>8883971.0999999996</v>
      </c>
      <c r="O6" s="11">
        <v>8862867.1999999993</v>
      </c>
      <c r="P6" s="11">
        <v>8883992.5999999996</v>
      </c>
      <c r="Q6" s="11">
        <v>8884028.3000000007</v>
      </c>
      <c r="R6" s="11">
        <v>8862867.3000000007</v>
      </c>
      <c r="S6" s="11">
        <v>16.105</v>
      </c>
    </row>
    <row r="7" spans="1:19" x14ac:dyDescent="0.25">
      <c r="A7" s="20">
        <v>130</v>
      </c>
      <c r="B7" s="21">
        <v>8862860.1730000004</v>
      </c>
      <c r="C7" s="21">
        <v>122822</v>
      </c>
      <c r="D7" s="22">
        <f t="shared" ref="D7:D70" si="0">1000*H7</f>
        <v>13.601486399999999</v>
      </c>
      <c r="E7" s="22">
        <f t="shared" ref="E7:E70" si="1">1000000000000000*I7</f>
        <v>23.708610199999999</v>
      </c>
      <c r="F7" s="22">
        <f t="shared" ref="F7:F70" si="2">1000000000000*K7</f>
        <v>4.9716357840000001</v>
      </c>
      <c r="G7" s="16"/>
      <c r="H7" s="11">
        <v>1.36014864E-2</v>
      </c>
      <c r="I7" s="11">
        <v>2.3708610199999998E-14</v>
      </c>
      <c r="J7" s="11">
        <v>6.17</v>
      </c>
      <c r="K7" s="11">
        <v>4.9716357839999997E-12</v>
      </c>
      <c r="L7" s="11">
        <v>5.1799999999999999E-5</v>
      </c>
      <c r="M7" s="11">
        <v>8883963.9000000004</v>
      </c>
      <c r="N7" s="11">
        <v>8883967.5</v>
      </c>
      <c r="O7" s="11">
        <v>8862870.1999999993</v>
      </c>
      <c r="P7" s="11">
        <v>8883961.1999999993</v>
      </c>
      <c r="Q7" s="11">
        <v>8883944.0999999996</v>
      </c>
      <c r="R7" s="11">
        <v>8862870.3000000007</v>
      </c>
      <c r="S7" s="11">
        <v>16.085000000000001</v>
      </c>
    </row>
    <row r="8" spans="1:19" x14ac:dyDescent="0.25">
      <c r="A8" s="20">
        <v>121</v>
      </c>
      <c r="B8" s="21">
        <v>8862867.7290000003</v>
      </c>
      <c r="C8" s="21">
        <v>70181</v>
      </c>
      <c r="D8" s="22">
        <f t="shared" si="0"/>
        <v>13.34563898</v>
      </c>
      <c r="E8" s="22">
        <f t="shared" si="1"/>
        <v>24.163083520000001</v>
      </c>
      <c r="F8" s="22">
        <f t="shared" si="2"/>
        <v>5.0225282880000002</v>
      </c>
      <c r="G8" s="16"/>
      <c r="H8" s="11">
        <v>1.3345638979999999E-2</v>
      </c>
      <c r="I8" s="11">
        <v>2.4163083520000002E-14</v>
      </c>
      <c r="J8" s="11">
        <v>10.59</v>
      </c>
      <c r="K8" s="11">
        <v>5.0225282880000002E-12</v>
      </c>
      <c r="L8" s="11">
        <v>1.91E-3</v>
      </c>
      <c r="M8" s="11">
        <v>8884140.0999999996</v>
      </c>
      <c r="N8" s="11">
        <v>8884161.5</v>
      </c>
      <c r="O8" s="11">
        <v>8862874.1999999993</v>
      </c>
      <c r="P8" s="11">
        <v>8884135.5999999996</v>
      </c>
      <c r="Q8" s="11">
        <v>8884150.5999999996</v>
      </c>
      <c r="R8" s="11">
        <v>8862873.1999999993</v>
      </c>
      <c r="S8" s="11">
        <v>16.077999999999999</v>
      </c>
    </row>
    <row r="9" spans="1:19" x14ac:dyDescent="0.25">
      <c r="A9" s="20">
        <v>57</v>
      </c>
      <c r="B9" s="21">
        <v>8862869.9110000003</v>
      </c>
      <c r="C9" s="21">
        <v>115383</v>
      </c>
      <c r="D9" s="22">
        <f t="shared" si="0"/>
        <v>13.296172800000001</v>
      </c>
      <c r="E9" s="22">
        <f t="shared" si="1"/>
        <v>24.252966269999998</v>
      </c>
      <c r="F9" s="22">
        <f t="shared" si="2"/>
        <v>4.9286140829999994</v>
      </c>
      <c r="G9" s="16"/>
      <c r="H9" s="11">
        <v>1.32961728E-2</v>
      </c>
      <c r="I9" s="11">
        <v>2.4252966269999998E-14</v>
      </c>
      <c r="J9" s="11">
        <v>6.42</v>
      </c>
      <c r="K9" s="11">
        <v>4.9286140829999996E-12</v>
      </c>
      <c r="L9" s="11">
        <v>3.59E-4</v>
      </c>
      <c r="M9" s="11">
        <v>8884635.0999999996</v>
      </c>
      <c r="N9" s="11">
        <v>8884649.5999999996</v>
      </c>
      <c r="O9" s="11">
        <v>8862877.3000000007</v>
      </c>
      <c r="P9" s="11">
        <v>8884595.5999999996</v>
      </c>
      <c r="Q9" s="11">
        <v>8884597.0999999996</v>
      </c>
      <c r="R9" s="11">
        <v>8862877</v>
      </c>
      <c r="S9" s="11">
        <v>16.088999999999999</v>
      </c>
    </row>
    <row r="10" spans="1:19" x14ac:dyDescent="0.25">
      <c r="A10" s="20">
        <v>119</v>
      </c>
      <c r="B10" s="21">
        <v>8862898.0150000006</v>
      </c>
      <c r="C10" s="21">
        <v>53821</v>
      </c>
      <c r="D10" s="22">
        <f t="shared" si="0"/>
        <v>13.04172977</v>
      </c>
      <c r="E10" s="22">
        <f t="shared" si="1"/>
        <v>24.72598275</v>
      </c>
      <c r="F10" s="22">
        <f t="shared" si="2"/>
        <v>5.1517179329999996</v>
      </c>
      <c r="G10" s="16"/>
      <c r="H10" s="11">
        <v>1.304172977E-2</v>
      </c>
      <c r="I10" s="11">
        <v>2.4725982750000001E-14</v>
      </c>
      <c r="J10" s="11">
        <v>13.49</v>
      </c>
      <c r="K10" s="11">
        <v>5.1517179329999999E-12</v>
      </c>
      <c r="L10" s="11">
        <v>9.8399999999999998E-3</v>
      </c>
      <c r="M10" s="11">
        <v>8884134.5999999996</v>
      </c>
      <c r="N10" s="11">
        <v>8884141.3000000007</v>
      </c>
      <c r="O10" s="11">
        <v>8862895.4000000004</v>
      </c>
      <c r="P10" s="11">
        <v>8884128.8000000007</v>
      </c>
      <c r="Q10" s="11">
        <v>8884097.8000000007</v>
      </c>
      <c r="R10" s="11">
        <v>8862899.0999999996</v>
      </c>
      <c r="S10" s="11">
        <v>16.082000000000001</v>
      </c>
    </row>
    <row r="11" spans="1:19" x14ac:dyDescent="0.25">
      <c r="A11" s="20">
        <v>132</v>
      </c>
      <c r="B11" s="21">
        <v>8862900.5030000005</v>
      </c>
      <c r="C11" s="21">
        <v>118509</v>
      </c>
      <c r="D11" s="22">
        <f t="shared" si="0"/>
        <v>13.493647530000001</v>
      </c>
      <c r="E11" s="22">
        <f t="shared" si="1"/>
        <v>23.89786776</v>
      </c>
      <c r="F11" s="22">
        <f t="shared" si="2"/>
        <v>4.9814991580000001</v>
      </c>
      <c r="G11" s="16"/>
      <c r="H11" s="11">
        <v>1.349364753E-2</v>
      </c>
      <c r="I11" s="11">
        <v>2.389786776E-14</v>
      </c>
      <c r="J11" s="11">
        <v>6.34</v>
      </c>
      <c r="K11" s="11">
        <v>4.9814991580000002E-12</v>
      </c>
      <c r="L11" s="11">
        <v>1.11E-4</v>
      </c>
      <c r="M11" s="11">
        <v>8884131.0999999996</v>
      </c>
      <c r="N11" s="11">
        <v>8884134.0999999996</v>
      </c>
      <c r="O11" s="11">
        <v>8862896.6999999993</v>
      </c>
      <c r="P11" s="11">
        <v>8884137.9000000004</v>
      </c>
      <c r="Q11" s="11">
        <v>8884120.1999999993</v>
      </c>
      <c r="R11" s="11">
        <v>8862896.9000000004</v>
      </c>
      <c r="S11" s="11">
        <v>16.402000000000001</v>
      </c>
    </row>
    <row r="12" spans="1:19" x14ac:dyDescent="0.25">
      <c r="A12" s="20">
        <v>125</v>
      </c>
      <c r="B12" s="21">
        <v>8862904.9900000002</v>
      </c>
      <c r="C12" s="21">
        <v>97048</v>
      </c>
      <c r="D12" s="22">
        <f t="shared" si="0"/>
        <v>13.577872079999999</v>
      </c>
      <c r="E12" s="22">
        <f t="shared" si="1"/>
        <v>23.74960347</v>
      </c>
      <c r="F12" s="22">
        <f t="shared" si="2"/>
        <v>4.991783302</v>
      </c>
      <c r="G12" s="16"/>
      <c r="H12" s="11">
        <v>1.3577872079999999E-2</v>
      </c>
      <c r="I12" s="11">
        <v>2.374960347E-14</v>
      </c>
      <c r="J12" s="11">
        <v>7.79</v>
      </c>
      <c r="K12" s="11">
        <v>4.9917833019999998E-12</v>
      </c>
      <c r="L12" s="11">
        <v>5.2200000000000002E-5</v>
      </c>
      <c r="M12" s="11">
        <v>8883963.5</v>
      </c>
      <c r="N12" s="11">
        <v>8883963.5999999996</v>
      </c>
      <c r="O12" s="11">
        <v>8862899.8000000007</v>
      </c>
      <c r="P12" s="11">
        <v>8883951</v>
      </c>
      <c r="Q12" s="11">
        <v>8883959.4000000004</v>
      </c>
      <c r="R12" s="11">
        <v>8862899.9000000004</v>
      </c>
      <c r="S12" s="11">
        <v>16.079000000000001</v>
      </c>
    </row>
    <row r="13" spans="1:19" x14ac:dyDescent="0.25">
      <c r="A13" s="20">
        <v>126</v>
      </c>
      <c r="B13" s="21">
        <v>8862909.0189999994</v>
      </c>
      <c r="C13" s="21">
        <v>85106</v>
      </c>
      <c r="D13" s="22">
        <f t="shared" si="0"/>
        <v>13.50769382</v>
      </c>
      <c r="E13" s="22">
        <f t="shared" si="1"/>
        <v>23.87297113</v>
      </c>
      <c r="F13" s="22">
        <f t="shared" si="2"/>
        <v>5.0570178649999997</v>
      </c>
      <c r="G13" s="16"/>
      <c r="H13" s="11">
        <v>1.350769382E-2</v>
      </c>
      <c r="I13" s="11">
        <v>2.387297113E-14</v>
      </c>
      <c r="J13" s="11">
        <v>8.84</v>
      </c>
      <c r="K13" s="11">
        <v>5.0570178650000001E-12</v>
      </c>
      <c r="L13" s="11">
        <v>5.3700000000000004E-4</v>
      </c>
      <c r="M13" s="11">
        <v>8883797.9000000004</v>
      </c>
      <c r="N13" s="11">
        <v>8883804.1999999993</v>
      </c>
      <c r="O13" s="11">
        <v>8862902.5999999996</v>
      </c>
      <c r="P13" s="11">
        <v>8883797.5999999996</v>
      </c>
      <c r="Q13" s="11">
        <v>8883828.5999999996</v>
      </c>
      <c r="R13" s="11">
        <v>8862902.6999999993</v>
      </c>
      <c r="S13" s="11">
        <v>16.073</v>
      </c>
    </row>
    <row r="14" spans="1:19" x14ac:dyDescent="0.25">
      <c r="A14" s="20">
        <v>92</v>
      </c>
      <c r="B14" s="21">
        <v>8862912.0089999996</v>
      </c>
      <c r="C14" s="21">
        <v>133811</v>
      </c>
      <c r="D14" s="22">
        <f t="shared" si="0"/>
        <v>13.325706</v>
      </c>
      <c r="E14" s="22">
        <f t="shared" si="1"/>
        <v>24.19898555</v>
      </c>
      <c r="F14" s="22">
        <f t="shared" si="2"/>
        <v>4.9682427710000008</v>
      </c>
      <c r="G14" s="16"/>
      <c r="H14" s="11">
        <v>1.3325706E-2</v>
      </c>
      <c r="I14" s="11">
        <v>2.4198985549999998E-14</v>
      </c>
      <c r="J14" s="11">
        <v>5.55</v>
      </c>
      <c r="K14" s="11">
        <v>4.9682427710000004E-12</v>
      </c>
      <c r="L14" s="11">
        <v>7.3100000000000001E-5</v>
      </c>
      <c r="M14" s="11">
        <v>8884465.6999999993</v>
      </c>
      <c r="N14" s="11">
        <v>8884470.1999999993</v>
      </c>
      <c r="O14" s="11">
        <v>8862904</v>
      </c>
      <c r="P14" s="11">
        <v>8884466.1999999993</v>
      </c>
      <c r="Q14" s="11">
        <v>8884478.3000000007</v>
      </c>
      <c r="R14" s="11">
        <v>8862904.0999999996</v>
      </c>
      <c r="S14" s="11">
        <v>16.088999999999999</v>
      </c>
    </row>
    <row r="15" spans="1:19" x14ac:dyDescent="0.25">
      <c r="A15" s="20">
        <v>114</v>
      </c>
      <c r="B15" s="21">
        <v>8862912.0089999996</v>
      </c>
      <c r="C15" s="21">
        <v>121903</v>
      </c>
      <c r="D15" s="22">
        <f t="shared" si="0"/>
        <v>13.60457682</v>
      </c>
      <c r="E15" s="22">
        <f t="shared" si="1"/>
        <v>23.70294728</v>
      </c>
      <c r="F15" s="22">
        <f t="shared" si="2"/>
        <v>4.9826217289999999</v>
      </c>
      <c r="G15" s="16"/>
      <c r="H15" s="11">
        <v>1.360457682E-2</v>
      </c>
      <c r="I15" s="11">
        <v>2.3702947279999999E-14</v>
      </c>
      <c r="J15" s="11">
        <v>6.21</v>
      </c>
      <c r="K15" s="11">
        <v>4.9826217289999997E-12</v>
      </c>
      <c r="L15" s="11">
        <v>5.8300000000000001E-5</v>
      </c>
      <c r="M15" s="11">
        <v>8883964</v>
      </c>
      <c r="N15" s="11">
        <v>8883968</v>
      </c>
      <c r="O15" s="11">
        <v>8862904.0999999996</v>
      </c>
      <c r="P15" s="11">
        <v>8883959.8000000007</v>
      </c>
      <c r="Q15" s="11">
        <v>8883939.5</v>
      </c>
      <c r="R15" s="11">
        <v>8862904.1999999993</v>
      </c>
      <c r="S15" s="11">
        <v>16.091000000000001</v>
      </c>
    </row>
    <row r="16" spans="1:19" x14ac:dyDescent="0.25">
      <c r="A16" s="20">
        <v>111</v>
      </c>
      <c r="B16" s="21">
        <v>8862915.7939999998</v>
      </c>
      <c r="C16" s="21">
        <v>67315</v>
      </c>
      <c r="D16" s="22">
        <f t="shared" si="0"/>
        <v>13.494433389999999</v>
      </c>
      <c r="E16" s="22">
        <f t="shared" si="1"/>
        <v>23.896393589999999</v>
      </c>
      <c r="F16" s="22">
        <f t="shared" si="2"/>
        <v>5.0634423399999999</v>
      </c>
      <c r="G16" s="16"/>
      <c r="H16" s="11">
        <v>1.3494433389999999E-2</v>
      </c>
      <c r="I16" s="11">
        <v>2.3896393589999999E-14</v>
      </c>
      <c r="J16" s="11">
        <v>11.16</v>
      </c>
      <c r="K16" s="11">
        <v>5.0634423400000001E-12</v>
      </c>
      <c r="L16" s="11">
        <v>2.05E-4</v>
      </c>
      <c r="M16" s="11">
        <v>8883798.6999999993</v>
      </c>
      <c r="N16" s="11">
        <v>8883804.8000000007</v>
      </c>
      <c r="O16" s="11">
        <v>8862908</v>
      </c>
      <c r="P16" s="11">
        <v>8883811</v>
      </c>
      <c r="Q16" s="11">
        <v>8883842.5999999996</v>
      </c>
      <c r="R16" s="11">
        <v>8862908.3000000007</v>
      </c>
      <c r="S16" s="11">
        <v>16.079000000000001</v>
      </c>
    </row>
    <row r="17" spans="1:19" x14ac:dyDescent="0.25">
      <c r="A17" s="20">
        <v>77</v>
      </c>
      <c r="B17" s="21">
        <v>8862917.5020000003</v>
      </c>
      <c r="C17" s="21">
        <v>122653</v>
      </c>
      <c r="D17" s="22">
        <f t="shared" si="0"/>
        <v>13.34805983</v>
      </c>
      <c r="E17" s="22">
        <f t="shared" si="1"/>
        <v>24.15842988</v>
      </c>
      <c r="F17" s="22">
        <f t="shared" si="2"/>
        <v>4.8845729599999999</v>
      </c>
      <c r="G17" s="16"/>
      <c r="H17" s="11">
        <v>1.334805983E-2</v>
      </c>
      <c r="I17" s="11">
        <v>2.415842988E-14</v>
      </c>
      <c r="J17" s="11">
        <v>6.06</v>
      </c>
      <c r="K17" s="11">
        <v>4.8845729599999998E-12</v>
      </c>
      <c r="L17" s="11">
        <v>8.0199999999999998E-5</v>
      </c>
      <c r="M17" s="11">
        <v>8884800.5999999996</v>
      </c>
      <c r="N17" s="11">
        <v>8884807.9000000004</v>
      </c>
      <c r="O17" s="11">
        <v>8862907.9000000004</v>
      </c>
      <c r="P17" s="11">
        <v>8884802.5999999996</v>
      </c>
      <c r="Q17" s="11">
        <v>8884807.5999999996</v>
      </c>
      <c r="R17" s="11">
        <v>8862907.9000000004</v>
      </c>
      <c r="S17" s="11">
        <v>16.091000000000001</v>
      </c>
    </row>
    <row r="18" spans="1:19" x14ac:dyDescent="0.25">
      <c r="A18" s="20">
        <v>112</v>
      </c>
      <c r="B18" s="21">
        <v>8862917.7709999997</v>
      </c>
      <c r="C18" s="21">
        <v>97315</v>
      </c>
      <c r="D18" s="22">
        <f t="shared" si="0"/>
        <v>13.49429475</v>
      </c>
      <c r="E18" s="22">
        <f t="shared" si="1"/>
        <v>23.896628450000001</v>
      </c>
      <c r="F18" s="22">
        <f t="shared" si="2"/>
        <v>4.9423189800000005</v>
      </c>
      <c r="G18" s="16"/>
      <c r="H18" s="11">
        <v>1.349429475E-2</v>
      </c>
      <c r="I18" s="11">
        <v>2.3896628450000001E-14</v>
      </c>
      <c r="J18" s="11">
        <v>7.72</v>
      </c>
      <c r="K18" s="11">
        <v>4.9423189800000003E-12</v>
      </c>
      <c r="L18" s="11">
        <v>2.1599999999999999E-4</v>
      </c>
      <c r="M18" s="11">
        <v>8884301.9000000004</v>
      </c>
      <c r="N18" s="11">
        <v>8884318.5</v>
      </c>
      <c r="O18" s="11">
        <v>8862908.5</v>
      </c>
      <c r="P18" s="11">
        <v>8884362.8000000007</v>
      </c>
      <c r="Q18" s="11">
        <v>8884373.0999999996</v>
      </c>
      <c r="R18" s="11">
        <v>8862908.5</v>
      </c>
      <c r="S18" s="11">
        <v>16.094999999999999</v>
      </c>
    </row>
    <row r="19" spans="1:19" x14ac:dyDescent="0.25">
      <c r="A19" s="20">
        <v>86</v>
      </c>
      <c r="B19" s="21">
        <v>8862920.0629999992</v>
      </c>
      <c r="C19" s="21">
        <v>107472</v>
      </c>
      <c r="D19" s="22">
        <f t="shared" si="0"/>
        <v>13.3556302</v>
      </c>
      <c r="E19" s="22">
        <f t="shared" si="1"/>
        <v>24.1447222</v>
      </c>
      <c r="F19" s="22">
        <f t="shared" si="2"/>
        <v>4.959330241</v>
      </c>
      <c r="G19" s="16"/>
      <c r="H19" s="11">
        <v>1.3355630199999999E-2</v>
      </c>
      <c r="I19" s="11">
        <v>2.41447222E-14</v>
      </c>
      <c r="J19" s="11">
        <v>6.92</v>
      </c>
      <c r="K19" s="11">
        <v>4.9593302409999997E-12</v>
      </c>
      <c r="L19" s="11">
        <v>8.0199999999999998E-5</v>
      </c>
      <c r="M19" s="11">
        <v>8884465.5999999996</v>
      </c>
      <c r="N19" s="11">
        <v>8884468.5999999996</v>
      </c>
      <c r="O19" s="11">
        <v>8862910</v>
      </c>
      <c r="P19" s="11">
        <v>8884463.3000000007</v>
      </c>
      <c r="Q19" s="11">
        <v>8884435.4000000004</v>
      </c>
      <c r="R19" s="11">
        <v>8862910.1999999993</v>
      </c>
      <c r="S19" s="11">
        <v>16.077000000000002</v>
      </c>
    </row>
    <row r="20" spans="1:19" x14ac:dyDescent="0.25">
      <c r="A20" s="20">
        <v>98</v>
      </c>
      <c r="B20" s="21">
        <v>8862923.8709999993</v>
      </c>
      <c r="C20" s="21">
        <v>110851</v>
      </c>
      <c r="D20" s="22">
        <f t="shared" si="0"/>
        <v>13.474099390000001</v>
      </c>
      <c r="E20" s="22">
        <f t="shared" si="1"/>
        <v>23.93241244</v>
      </c>
      <c r="F20" s="22">
        <f t="shared" si="2"/>
        <v>4.992367829</v>
      </c>
      <c r="G20" s="16"/>
      <c r="H20" s="11">
        <v>1.3474099390000001E-2</v>
      </c>
      <c r="I20" s="11">
        <v>2.393241244E-14</v>
      </c>
      <c r="J20" s="11">
        <v>6.77</v>
      </c>
      <c r="K20" s="11">
        <v>4.9923678290000003E-12</v>
      </c>
      <c r="L20" s="11">
        <v>9.3800000000000003E-5</v>
      </c>
      <c r="M20" s="11">
        <v>8884132.4000000004</v>
      </c>
      <c r="N20" s="11">
        <v>8884142</v>
      </c>
      <c r="O20" s="11">
        <v>8862912.6999999993</v>
      </c>
      <c r="P20" s="11">
        <v>8884148.5999999996</v>
      </c>
      <c r="Q20" s="11">
        <v>8884181</v>
      </c>
      <c r="R20" s="11">
        <v>8862912.8000000007</v>
      </c>
      <c r="S20" s="11">
        <v>16.100999999999999</v>
      </c>
    </row>
    <row r="21" spans="1:19" x14ac:dyDescent="0.25">
      <c r="A21" s="17">
        <v>49</v>
      </c>
      <c r="B21" s="18">
        <v>8862925.7390000001</v>
      </c>
      <c r="C21" s="18">
        <v>148303</v>
      </c>
      <c r="D21" s="22">
        <f t="shared" si="0"/>
        <v>13.43232774</v>
      </c>
      <c r="E21" s="22">
        <f t="shared" si="1"/>
        <v>24.00682698</v>
      </c>
      <c r="F21" s="22">
        <f t="shared" si="2"/>
        <v>4.8939471770000003</v>
      </c>
      <c r="G21" s="16"/>
      <c r="H21">
        <v>1.343232774E-2</v>
      </c>
      <c r="I21" s="1">
        <v>2.400682698E-14</v>
      </c>
      <c r="J21">
        <v>5.04</v>
      </c>
      <c r="K21" s="1">
        <v>4.8939471770000001E-12</v>
      </c>
      <c r="L21" s="1">
        <v>7.7600000000000002E-5</v>
      </c>
      <c r="M21">
        <v>8884632.8000000007</v>
      </c>
      <c r="N21">
        <v>8884637.3000000007</v>
      </c>
      <c r="O21">
        <v>8862913.5999999996</v>
      </c>
      <c r="P21">
        <v>8884683.3000000007</v>
      </c>
      <c r="Q21">
        <v>8884635.5</v>
      </c>
      <c r="R21">
        <v>8862913.8000000007</v>
      </c>
      <c r="S21">
        <v>16.074000000000002</v>
      </c>
    </row>
    <row r="22" spans="1:19" x14ac:dyDescent="0.25">
      <c r="A22" s="20">
        <v>136</v>
      </c>
      <c r="B22" s="21">
        <v>8862931.6559999995</v>
      </c>
      <c r="C22" s="21">
        <v>86281</v>
      </c>
      <c r="D22" s="22">
        <f t="shared" si="0"/>
        <v>13.664416709999999</v>
      </c>
      <c r="E22" s="22">
        <f t="shared" si="1"/>
        <v>23.599041529999997</v>
      </c>
      <c r="F22" s="22">
        <f t="shared" si="2"/>
        <v>4.9658446380000001</v>
      </c>
      <c r="G22" s="16"/>
      <c r="H22" s="11">
        <v>1.366441671E-2</v>
      </c>
      <c r="I22" s="11">
        <v>2.3599041529999999E-14</v>
      </c>
      <c r="J22" s="11">
        <v>8.82</v>
      </c>
      <c r="K22" s="11">
        <v>4.965844638E-12</v>
      </c>
      <c r="L22" s="11">
        <v>2.2699999999999999E-4</v>
      </c>
      <c r="M22" s="11">
        <v>8883964.0999999996</v>
      </c>
      <c r="N22" s="11">
        <v>8883966.0999999996</v>
      </c>
      <c r="O22" s="11">
        <v>8862919.8000000007</v>
      </c>
      <c r="P22" s="11">
        <v>8883962.4000000004</v>
      </c>
      <c r="Q22" s="11">
        <v>8883981.6999999993</v>
      </c>
      <c r="R22" s="11">
        <v>8862920</v>
      </c>
      <c r="S22" s="11">
        <v>16.09</v>
      </c>
    </row>
    <row r="23" spans="1:19" x14ac:dyDescent="0.25">
      <c r="A23" s="17">
        <v>18</v>
      </c>
      <c r="B23" s="18">
        <v>8862933.3690000009</v>
      </c>
      <c r="C23" s="18">
        <v>152433</v>
      </c>
      <c r="D23" s="22">
        <f t="shared" si="0"/>
        <v>13.3569668</v>
      </c>
      <c r="E23" s="22">
        <f t="shared" si="1"/>
        <v>24.142233600000001</v>
      </c>
      <c r="F23" s="22">
        <f t="shared" si="2"/>
        <v>4.9603096280000001</v>
      </c>
      <c r="G23" s="16"/>
      <c r="H23">
        <v>1.33569668E-2</v>
      </c>
      <c r="I23" s="1">
        <v>2.41422336E-14</v>
      </c>
      <c r="J23">
        <v>4.88</v>
      </c>
      <c r="K23" s="1">
        <v>4.960309628E-12</v>
      </c>
      <c r="L23" s="1">
        <v>7.8499999999999997E-5</v>
      </c>
      <c r="M23">
        <v>8884466.1999999993</v>
      </c>
      <c r="N23">
        <v>8884475.5</v>
      </c>
      <c r="O23">
        <v>8862919.8000000007</v>
      </c>
      <c r="P23">
        <v>8884503.0999999996</v>
      </c>
      <c r="Q23">
        <v>8884524.5</v>
      </c>
      <c r="R23">
        <v>8862920</v>
      </c>
      <c r="S23">
        <v>16.106999999999999</v>
      </c>
    </row>
    <row r="24" spans="1:19" x14ac:dyDescent="0.25">
      <c r="A24" s="20">
        <v>55</v>
      </c>
      <c r="B24" s="21">
        <v>8862933.5700000003</v>
      </c>
      <c r="C24" s="21">
        <v>126573</v>
      </c>
      <c r="D24" s="22">
        <f t="shared" si="0"/>
        <v>13.32523312</v>
      </c>
      <c r="E24" s="22">
        <f t="shared" si="1"/>
        <v>24.19972658</v>
      </c>
      <c r="F24" s="22">
        <f t="shared" si="2"/>
        <v>4.9343018430000001</v>
      </c>
      <c r="G24" s="16"/>
      <c r="H24" s="11">
        <v>1.332523312E-2</v>
      </c>
      <c r="I24" s="11">
        <v>2.4199726579999999E-14</v>
      </c>
      <c r="J24" s="11">
        <v>5.86</v>
      </c>
      <c r="K24" s="11">
        <v>4.9343018429999998E-12</v>
      </c>
      <c r="L24" s="11">
        <v>8.03E-5</v>
      </c>
      <c r="M24" s="11">
        <v>8884633.4000000004</v>
      </c>
      <c r="N24" s="11">
        <v>8884640.5999999996</v>
      </c>
      <c r="O24" s="11">
        <v>8862920.4000000004</v>
      </c>
      <c r="P24" s="11">
        <v>8884636.6999999993</v>
      </c>
      <c r="Q24" s="11">
        <v>8884620.6999999993</v>
      </c>
      <c r="R24" s="11">
        <v>8862920.4000000004</v>
      </c>
      <c r="S24" s="11">
        <v>16.088999999999999</v>
      </c>
    </row>
    <row r="25" spans="1:19" x14ac:dyDescent="0.25">
      <c r="A25" s="20">
        <v>96</v>
      </c>
      <c r="B25" s="21">
        <v>8862934.8599999994</v>
      </c>
      <c r="C25" s="21">
        <v>148284</v>
      </c>
      <c r="D25" s="22">
        <f t="shared" si="0"/>
        <v>13.487225449999999</v>
      </c>
      <c r="E25" s="22">
        <f t="shared" si="1"/>
        <v>23.909061619999999</v>
      </c>
      <c r="F25" s="22">
        <f t="shared" si="2"/>
        <v>4.9149188400000003</v>
      </c>
      <c r="G25" s="16"/>
      <c r="H25" s="11">
        <v>1.3487225449999999E-2</v>
      </c>
      <c r="I25" s="11">
        <v>2.3909061620000001E-14</v>
      </c>
      <c r="J25" s="11">
        <v>5.07</v>
      </c>
      <c r="K25" s="11">
        <v>4.9149188400000003E-12</v>
      </c>
      <c r="L25" s="11">
        <v>4.74E-5</v>
      </c>
      <c r="M25" s="11">
        <v>8884465.0999999996</v>
      </c>
      <c r="N25" s="11">
        <v>8884465.9000000004</v>
      </c>
      <c r="O25" s="11">
        <v>8862921.1999999993</v>
      </c>
      <c r="P25" s="11">
        <v>8884456.4000000004</v>
      </c>
      <c r="Q25" s="11">
        <v>8884416.5</v>
      </c>
      <c r="R25" s="11">
        <v>8862921.4000000004</v>
      </c>
      <c r="S25" s="11">
        <v>16.091999999999999</v>
      </c>
    </row>
    <row r="26" spans="1:19" x14ac:dyDescent="0.25">
      <c r="A26" s="20">
        <v>100</v>
      </c>
      <c r="B26" s="21">
        <v>8862938.7329999991</v>
      </c>
      <c r="C26" s="21">
        <v>148843</v>
      </c>
      <c r="D26" s="22">
        <f t="shared" si="0"/>
        <v>13.374158880000001</v>
      </c>
      <c r="E26" s="22">
        <f t="shared" si="1"/>
        <v>24.111170309999999</v>
      </c>
      <c r="F26" s="22">
        <f t="shared" si="2"/>
        <v>4.9962877610000005</v>
      </c>
      <c r="G26" s="16"/>
      <c r="H26" s="11">
        <v>1.3374158880000001E-2</v>
      </c>
      <c r="I26" s="11">
        <v>2.411117031E-14</v>
      </c>
      <c r="J26" s="11">
        <v>5</v>
      </c>
      <c r="K26" s="11">
        <v>4.9962877610000003E-12</v>
      </c>
      <c r="L26" s="11">
        <v>5.02E-5</v>
      </c>
      <c r="M26" s="11">
        <v>8884297.9000000004</v>
      </c>
      <c r="N26" s="11">
        <v>8884298.4000000004</v>
      </c>
      <c r="O26" s="11">
        <v>8862924.6999999993</v>
      </c>
      <c r="P26" s="11">
        <v>8884254.8000000007</v>
      </c>
      <c r="Q26" s="11">
        <v>8884230.1999999993</v>
      </c>
      <c r="R26" s="11">
        <v>8862924.9000000004</v>
      </c>
      <c r="S26" s="11">
        <v>16.073</v>
      </c>
    </row>
    <row r="27" spans="1:19" x14ac:dyDescent="0.25">
      <c r="A27" s="17">
        <v>45</v>
      </c>
      <c r="B27" s="18">
        <v>8862939.023</v>
      </c>
      <c r="C27" s="18">
        <v>115823</v>
      </c>
      <c r="D27" s="22">
        <f t="shared" si="0"/>
        <v>13.361826690000001</v>
      </c>
      <c r="E27" s="22">
        <f t="shared" si="1"/>
        <v>24.133421939999998</v>
      </c>
      <c r="F27" s="22">
        <f t="shared" si="2"/>
        <v>4.9600226779999996</v>
      </c>
      <c r="G27" s="16"/>
      <c r="H27">
        <v>1.336182669E-2</v>
      </c>
      <c r="I27" s="1">
        <v>2.413342194E-14</v>
      </c>
      <c r="J27">
        <v>6.42</v>
      </c>
      <c r="K27" s="1">
        <v>4.9600226779999999E-12</v>
      </c>
      <c r="L27" s="1">
        <v>9.1399999999999999E-5</v>
      </c>
      <c r="M27">
        <v>8884466.5</v>
      </c>
      <c r="N27">
        <v>8884474.5999999996</v>
      </c>
      <c r="O27">
        <v>8862925.5</v>
      </c>
      <c r="P27">
        <v>8884494.5999999996</v>
      </c>
      <c r="Q27">
        <v>8884491.6999999993</v>
      </c>
      <c r="R27">
        <v>8862925.6999999993</v>
      </c>
      <c r="S27">
        <v>16.088999999999999</v>
      </c>
    </row>
    <row r="28" spans="1:19" x14ac:dyDescent="0.25">
      <c r="A28" s="20">
        <v>120</v>
      </c>
      <c r="B28" s="21">
        <v>8862939.0590000004</v>
      </c>
      <c r="C28" s="21">
        <v>100304</v>
      </c>
      <c r="D28" s="22">
        <f t="shared" si="0"/>
        <v>13.6245706</v>
      </c>
      <c r="E28" s="22">
        <f t="shared" si="1"/>
        <v>23.6680192</v>
      </c>
      <c r="F28" s="22">
        <f t="shared" si="2"/>
        <v>4.9819708120000001</v>
      </c>
      <c r="G28" s="16"/>
      <c r="H28" s="11">
        <v>1.36245706E-2</v>
      </c>
      <c r="I28" s="11">
        <v>2.3668019199999999E-14</v>
      </c>
      <c r="J28" s="11">
        <v>7.56</v>
      </c>
      <c r="K28" s="11">
        <v>4.9819708120000001E-12</v>
      </c>
      <c r="L28" s="11">
        <v>1.2300000000000001E-4</v>
      </c>
      <c r="M28" s="11">
        <v>8883964</v>
      </c>
      <c r="N28" s="11">
        <v>8883966.8000000007</v>
      </c>
      <c r="O28" s="11">
        <v>8862926</v>
      </c>
      <c r="P28" s="11">
        <v>8883959.5999999996</v>
      </c>
      <c r="Q28" s="11">
        <v>8883956.4000000004</v>
      </c>
      <c r="R28" s="11">
        <v>8862926.0999999996</v>
      </c>
      <c r="S28" s="11">
        <v>16.068000000000001</v>
      </c>
    </row>
    <row r="29" spans="1:19" x14ac:dyDescent="0.25">
      <c r="A29" s="20">
        <v>74</v>
      </c>
      <c r="B29" s="21">
        <v>8862943.5930000003</v>
      </c>
      <c r="C29" s="21">
        <v>132133</v>
      </c>
      <c r="D29" s="22">
        <f t="shared" si="0"/>
        <v>13.50119976</v>
      </c>
      <c r="E29" s="22">
        <f t="shared" si="1"/>
        <v>23.884267659999999</v>
      </c>
      <c r="F29" s="22">
        <f t="shared" si="2"/>
        <v>4.9477757330000003</v>
      </c>
      <c r="G29" s="16"/>
      <c r="H29" s="11">
        <v>1.3501199760000001E-2</v>
      </c>
      <c r="I29" s="11">
        <v>2.388426766E-14</v>
      </c>
      <c r="J29" s="11">
        <v>5.69</v>
      </c>
      <c r="K29" s="11">
        <v>4.9477757329999998E-12</v>
      </c>
      <c r="L29" s="11">
        <v>7.0300000000000001E-5</v>
      </c>
      <c r="M29" s="11">
        <v>8884299.4000000004</v>
      </c>
      <c r="N29" s="11">
        <v>8884309.8000000007</v>
      </c>
      <c r="O29" s="11">
        <v>8862929.6999999993</v>
      </c>
      <c r="P29" s="11">
        <v>8884343.5999999996</v>
      </c>
      <c r="Q29" s="11">
        <v>8884381.5</v>
      </c>
      <c r="R29" s="11">
        <v>8862929.8000000007</v>
      </c>
      <c r="S29" s="11">
        <v>16.100999999999999</v>
      </c>
    </row>
    <row r="30" spans="1:19" x14ac:dyDescent="0.25">
      <c r="A30" s="20">
        <v>123</v>
      </c>
      <c r="B30" s="21">
        <v>8862951.2479999997</v>
      </c>
      <c r="C30" s="21">
        <v>98729</v>
      </c>
      <c r="D30" s="22">
        <f t="shared" si="0"/>
        <v>13.509407980000001</v>
      </c>
      <c r="E30" s="22">
        <f t="shared" si="1"/>
        <v>23.869714520000002</v>
      </c>
      <c r="F30" s="22">
        <f t="shared" si="2"/>
        <v>5.1089028610000007</v>
      </c>
      <c r="G30" s="16"/>
      <c r="H30" s="11">
        <v>1.3509407980000001E-2</v>
      </c>
      <c r="I30" s="11">
        <v>2.3869714520000001E-14</v>
      </c>
      <c r="J30" s="11">
        <v>7.62</v>
      </c>
      <c r="K30" s="11">
        <v>5.1089028610000003E-12</v>
      </c>
      <c r="L30" s="11">
        <v>6.6100000000000002E-4</v>
      </c>
      <c r="M30" s="11">
        <v>8883629.5</v>
      </c>
      <c r="N30" s="11">
        <v>8883631.6999999993</v>
      </c>
      <c r="O30" s="11">
        <v>8862938.6999999993</v>
      </c>
      <c r="P30" s="11">
        <v>8883631.9000000004</v>
      </c>
      <c r="Q30" s="11">
        <v>8883621.4000000004</v>
      </c>
      <c r="R30" s="11">
        <v>8862938.3000000007</v>
      </c>
      <c r="S30" s="11">
        <v>16.091000000000001</v>
      </c>
    </row>
    <row r="31" spans="1:19" x14ac:dyDescent="0.25">
      <c r="A31" s="20">
        <v>137</v>
      </c>
      <c r="B31" s="21">
        <v>8862958.3560000006</v>
      </c>
      <c r="C31" s="21">
        <v>102351</v>
      </c>
      <c r="D31" s="22">
        <f t="shared" si="0"/>
        <v>13.633545360000001</v>
      </c>
      <c r="E31" s="22">
        <f t="shared" si="1"/>
        <v>23.652335920000002</v>
      </c>
      <c r="F31" s="22">
        <f t="shared" si="2"/>
        <v>4.9824261669999999</v>
      </c>
      <c r="G31" s="16"/>
      <c r="H31" s="11">
        <v>1.3633545360000001E-2</v>
      </c>
      <c r="I31" s="11">
        <v>2.3652335920000001E-14</v>
      </c>
      <c r="J31" s="11">
        <v>7.42</v>
      </c>
      <c r="K31" s="11">
        <v>4.9824261670000003E-12</v>
      </c>
      <c r="L31" s="11">
        <v>8.7200000000000005E-5</v>
      </c>
      <c r="M31" s="11">
        <v>8883964.5999999996</v>
      </c>
      <c r="N31" s="11">
        <v>8883970.3000000007</v>
      </c>
      <c r="O31" s="11">
        <v>8862947.3000000007</v>
      </c>
      <c r="P31" s="11">
        <v>8884009.6999999993</v>
      </c>
      <c r="Q31" s="11">
        <v>8884041.6999999993</v>
      </c>
      <c r="R31" s="11">
        <v>8862947.6999999993</v>
      </c>
      <c r="S31" s="11">
        <v>16.108000000000001</v>
      </c>
    </row>
    <row r="32" spans="1:19" x14ac:dyDescent="0.25">
      <c r="A32" s="17">
        <v>14</v>
      </c>
      <c r="B32" s="18">
        <v>8862970.4120000005</v>
      </c>
      <c r="C32" s="18">
        <v>134648</v>
      </c>
      <c r="D32" s="22">
        <f t="shared" si="0"/>
        <v>13.627490290000001</v>
      </c>
      <c r="E32" s="22">
        <f t="shared" si="1"/>
        <v>23.662780909999999</v>
      </c>
      <c r="F32" s="22">
        <f t="shared" si="2"/>
        <v>4.9493982030000003</v>
      </c>
      <c r="G32" s="16"/>
      <c r="H32">
        <v>1.362749029E-2</v>
      </c>
      <c r="I32" s="1">
        <v>2.366278091E-14</v>
      </c>
      <c r="J32">
        <v>5.64</v>
      </c>
      <c r="K32" s="1">
        <v>4.9493982030000004E-12</v>
      </c>
      <c r="L32" s="1">
        <v>8.2600000000000002E-5</v>
      </c>
      <c r="M32">
        <v>8884130.8000000007</v>
      </c>
      <c r="N32">
        <v>8884131.8000000007</v>
      </c>
      <c r="O32">
        <v>8862964.8000000007</v>
      </c>
      <c r="P32">
        <v>8884136.4000000004</v>
      </c>
      <c r="Q32">
        <v>8884108.5999999996</v>
      </c>
      <c r="R32">
        <v>8862965.1999999993</v>
      </c>
      <c r="S32">
        <v>16.097000000000001</v>
      </c>
    </row>
    <row r="33" spans="1:19" x14ac:dyDescent="0.25">
      <c r="A33" s="20">
        <v>75</v>
      </c>
      <c r="B33" s="21">
        <v>8862971.2149999999</v>
      </c>
      <c r="C33" s="21">
        <v>132713</v>
      </c>
      <c r="D33" s="22">
        <f t="shared" si="0"/>
        <v>13.617802210000001</v>
      </c>
      <c r="E33" s="22">
        <f t="shared" si="1"/>
        <v>23.67961098</v>
      </c>
      <c r="F33" s="22">
        <f t="shared" si="2"/>
        <v>4.9115447740000002</v>
      </c>
      <c r="G33" s="16"/>
      <c r="H33" s="11">
        <v>1.361780221E-2</v>
      </c>
      <c r="I33" s="11">
        <v>2.367961098E-14</v>
      </c>
      <c r="J33" s="11">
        <v>5.71</v>
      </c>
      <c r="K33" s="11">
        <v>4.9115447739999999E-12</v>
      </c>
      <c r="L33" s="11">
        <v>9.0699999999999996E-5</v>
      </c>
      <c r="M33" s="11">
        <v>8884299.5</v>
      </c>
      <c r="N33" s="11">
        <v>8884310.6999999993</v>
      </c>
      <c r="O33" s="11">
        <v>8862966.0999999996</v>
      </c>
      <c r="P33" s="11">
        <v>8884374</v>
      </c>
      <c r="Q33" s="11">
        <v>8884402.9000000004</v>
      </c>
      <c r="R33" s="11">
        <v>8862966.3000000007</v>
      </c>
      <c r="S33" s="11">
        <v>16.094999999999999</v>
      </c>
    </row>
    <row r="34" spans="1:19" x14ac:dyDescent="0.25">
      <c r="A34" s="20">
        <v>79</v>
      </c>
      <c r="B34" s="21">
        <v>8862973.4780000001</v>
      </c>
      <c r="C34" s="21">
        <v>138026</v>
      </c>
      <c r="D34" s="22">
        <f t="shared" si="0"/>
        <v>13.39472868</v>
      </c>
      <c r="E34" s="22">
        <f t="shared" si="1"/>
        <v>24.0739549</v>
      </c>
      <c r="F34" s="22">
        <f t="shared" si="2"/>
        <v>4.9575136140000007</v>
      </c>
      <c r="G34" s="16"/>
      <c r="H34" s="11">
        <v>1.3394728680000001E-2</v>
      </c>
      <c r="I34" s="11">
        <v>2.40739549E-14</v>
      </c>
      <c r="J34" s="11">
        <v>5.4</v>
      </c>
      <c r="K34" s="11">
        <v>4.9575136140000004E-12</v>
      </c>
      <c r="L34" s="11">
        <v>5.6499999999999998E-5</v>
      </c>
      <c r="M34" s="11">
        <v>8884465.3000000007</v>
      </c>
      <c r="N34" s="11">
        <v>8884466.9000000004</v>
      </c>
      <c r="O34" s="11">
        <v>8862970.0999999996</v>
      </c>
      <c r="P34" s="11">
        <v>8884432.6999999993</v>
      </c>
      <c r="Q34" s="11">
        <v>8884400.8000000007</v>
      </c>
      <c r="R34" s="11">
        <v>8862970.4000000004</v>
      </c>
      <c r="S34" s="11">
        <v>16.091000000000001</v>
      </c>
    </row>
    <row r="35" spans="1:19" x14ac:dyDescent="0.25">
      <c r="A35" s="17">
        <v>32</v>
      </c>
      <c r="B35" s="18">
        <v>8862975.9529999997</v>
      </c>
      <c r="C35" s="18">
        <v>151003</v>
      </c>
      <c r="D35" s="22">
        <f t="shared" si="0"/>
        <v>13.38179102</v>
      </c>
      <c r="E35" s="22">
        <f t="shared" si="1"/>
        <v>24.09721639</v>
      </c>
      <c r="F35" s="22">
        <f t="shared" si="2"/>
        <v>4.8863524199999997</v>
      </c>
      <c r="G35" s="16"/>
      <c r="H35">
        <v>1.338179102E-2</v>
      </c>
      <c r="I35" s="1">
        <v>2.4097216390000001E-14</v>
      </c>
      <c r="J35">
        <v>4.93</v>
      </c>
      <c r="K35" s="1">
        <v>4.88635242E-12</v>
      </c>
      <c r="L35" s="1">
        <v>7.8499999999999997E-5</v>
      </c>
      <c r="M35">
        <v>8884799.9000000004</v>
      </c>
      <c r="N35">
        <v>8884803.0999999996</v>
      </c>
      <c r="O35">
        <v>8862974.6999999993</v>
      </c>
      <c r="P35">
        <v>8884796.3000000007</v>
      </c>
      <c r="Q35">
        <v>8884803.5</v>
      </c>
      <c r="R35">
        <v>8862975</v>
      </c>
      <c r="S35">
        <v>16.062999999999999</v>
      </c>
    </row>
    <row r="36" spans="1:19" x14ac:dyDescent="0.25">
      <c r="A36" s="17">
        <v>21</v>
      </c>
      <c r="B36" s="18">
        <v>8862976.7689999994</v>
      </c>
      <c r="C36" s="18">
        <v>117330</v>
      </c>
      <c r="D36" s="22">
        <f t="shared" si="0"/>
        <v>13.39063827</v>
      </c>
      <c r="E36" s="22">
        <f t="shared" si="1"/>
        <v>24.08129083</v>
      </c>
      <c r="F36" s="22">
        <f t="shared" si="2"/>
        <v>5.0385846760000002</v>
      </c>
      <c r="G36" s="16"/>
      <c r="H36">
        <v>1.339063827E-2</v>
      </c>
      <c r="I36" s="1">
        <v>2.408129083E-14</v>
      </c>
      <c r="J36">
        <v>6.36</v>
      </c>
      <c r="K36" s="1">
        <v>5.038584676E-12</v>
      </c>
      <c r="L36">
        <v>1.44E-4</v>
      </c>
      <c r="M36">
        <v>8884130.6999999993</v>
      </c>
      <c r="N36">
        <v>8884131.1999999993</v>
      </c>
      <c r="O36">
        <v>8862976.1999999993</v>
      </c>
      <c r="P36">
        <v>8884135.0999999996</v>
      </c>
      <c r="Q36">
        <v>8884111.1999999993</v>
      </c>
      <c r="R36">
        <v>8862977.0999999996</v>
      </c>
      <c r="S36">
        <v>16.164999999999999</v>
      </c>
    </row>
    <row r="37" spans="1:19" x14ac:dyDescent="0.25">
      <c r="A37" s="20">
        <v>139</v>
      </c>
      <c r="B37" s="21">
        <v>8862977.1809999999</v>
      </c>
      <c r="C37" s="21">
        <v>57007</v>
      </c>
      <c r="D37" s="22">
        <f t="shared" si="0"/>
        <v>13.92127333</v>
      </c>
      <c r="E37" s="22">
        <f t="shared" si="1"/>
        <v>23.163385779999999</v>
      </c>
      <c r="F37" s="22">
        <f t="shared" si="2"/>
        <v>5.0256259969999997</v>
      </c>
      <c r="G37" s="16"/>
      <c r="H37" s="11">
        <v>1.3921273329999999E-2</v>
      </c>
      <c r="I37" s="11">
        <v>2.3163385779999999E-14</v>
      </c>
      <c r="J37" s="11">
        <v>13.6</v>
      </c>
      <c r="K37" s="11">
        <v>5.0256259969999997E-12</v>
      </c>
      <c r="L37" s="11">
        <v>2.3900000000000001E-2</v>
      </c>
      <c r="M37" s="11">
        <v>8883383</v>
      </c>
      <c r="N37" s="11">
        <v>8883378.6999999993</v>
      </c>
      <c r="O37" s="11">
        <v>8862976.5</v>
      </c>
      <c r="P37" s="11">
        <v>8883311.1999999993</v>
      </c>
      <c r="Q37" s="11">
        <v>8883353.3000000007</v>
      </c>
      <c r="R37" s="11">
        <v>8862967.1999999993</v>
      </c>
      <c r="S37" s="11">
        <v>16.091000000000001</v>
      </c>
    </row>
    <row r="38" spans="1:19" x14ac:dyDescent="0.25">
      <c r="A38" s="17">
        <v>16</v>
      </c>
      <c r="B38" s="18">
        <v>8862980.9790000003</v>
      </c>
      <c r="C38" s="18">
        <v>128599</v>
      </c>
      <c r="D38" s="22">
        <f t="shared" si="0"/>
        <v>13.602249780000001</v>
      </c>
      <c r="E38" s="22">
        <f t="shared" si="1"/>
        <v>23.706633350000001</v>
      </c>
      <c r="F38" s="22">
        <f t="shared" si="2"/>
        <v>4.9199389939999998</v>
      </c>
      <c r="G38" s="16"/>
      <c r="H38">
        <v>1.3602249780000001E-2</v>
      </c>
      <c r="I38" s="1">
        <v>2.3706633349999999E-14</v>
      </c>
      <c r="J38">
        <v>5.89</v>
      </c>
      <c r="K38" s="1">
        <v>4.9199389939999998E-12</v>
      </c>
      <c r="L38">
        <v>1.27E-4</v>
      </c>
      <c r="M38">
        <v>8884299.1999999993</v>
      </c>
      <c r="N38">
        <v>8884308.4000000004</v>
      </c>
      <c r="O38">
        <v>8862983.8000000007</v>
      </c>
      <c r="P38">
        <v>8884322.9000000004</v>
      </c>
      <c r="Q38">
        <v>8884342.5999999996</v>
      </c>
      <c r="R38">
        <v>8862983.3000000007</v>
      </c>
      <c r="S38">
        <v>16.082000000000001</v>
      </c>
    </row>
    <row r="39" spans="1:19" x14ac:dyDescent="0.25">
      <c r="A39" s="20">
        <v>65</v>
      </c>
      <c r="B39" s="21">
        <v>8862981.1649999991</v>
      </c>
      <c r="C39" s="21">
        <v>153424</v>
      </c>
      <c r="D39" s="22">
        <f t="shared" si="0"/>
        <v>13.366713449999999</v>
      </c>
      <c r="E39" s="22">
        <f t="shared" si="1"/>
        <v>24.12436954</v>
      </c>
      <c r="F39" s="22">
        <f t="shared" si="2"/>
        <v>5.0072671819999997</v>
      </c>
      <c r="G39" s="16"/>
      <c r="H39" s="11">
        <v>1.336671345E-2</v>
      </c>
      <c r="I39" s="11">
        <v>2.4124369540000001E-14</v>
      </c>
      <c r="J39" s="11">
        <v>4.8499999999999996</v>
      </c>
      <c r="K39" s="11">
        <v>5.0072671819999997E-12</v>
      </c>
      <c r="L39" s="11">
        <v>1.17E-4</v>
      </c>
      <c r="M39" s="11">
        <v>8884298.6999999993</v>
      </c>
      <c r="N39" s="11">
        <v>8884305.9000000004</v>
      </c>
      <c r="O39" s="11">
        <v>8862984.1999999993</v>
      </c>
      <c r="P39" s="11">
        <v>8884310.0999999996</v>
      </c>
      <c r="Q39" s="11">
        <v>8884359.5999999996</v>
      </c>
      <c r="R39" s="11">
        <v>8862984.5</v>
      </c>
      <c r="S39" s="11">
        <v>16.09</v>
      </c>
    </row>
    <row r="40" spans="1:19" x14ac:dyDescent="0.25">
      <c r="A40" s="20">
        <v>76</v>
      </c>
      <c r="B40" s="21">
        <v>8862984.3279999997</v>
      </c>
      <c r="C40" s="21">
        <v>99272</v>
      </c>
      <c r="D40" s="22">
        <f t="shared" si="0"/>
        <v>13.59015048</v>
      </c>
      <c r="E40" s="22">
        <f t="shared" si="1"/>
        <v>23.727721409999997</v>
      </c>
      <c r="F40" s="22">
        <f t="shared" si="2"/>
        <v>4.9677375550000002</v>
      </c>
      <c r="G40" s="16"/>
      <c r="H40" s="11">
        <v>1.359015048E-2</v>
      </c>
      <c r="I40" s="11">
        <v>2.3727721409999999E-14</v>
      </c>
      <c r="J40" s="11">
        <v>7.62</v>
      </c>
      <c r="K40" s="11">
        <v>4.967737555E-12</v>
      </c>
      <c r="L40" s="11">
        <v>2.5100000000000001E-3</v>
      </c>
      <c r="M40" s="11">
        <v>8884129.9000000004</v>
      </c>
      <c r="N40" s="11">
        <v>8884125.5</v>
      </c>
      <c r="O40" s="11">
        <v>8862988.9000000004</v>
      </c>
      <c r="P40" s="11">
        <v>8884098.3000000007</v>
      </c>
      <c r="Q40" s="11">
        <v>8884050.5999999996</v>
      </c>
      <c r="R40" s="11">
        <v>8862987</v>
      </c>
      <c r="S40" s="11">
        <v>16.081</v>
      </c>
    </row>
    <row r="41" spans="1:19" x14ac:dyDescent="0.25">
      <c r="A41" s="20">
        <v>122</v>
      </c>
      <c r="B41" s="21">
        <v>8862986.1779999994</v>
      </c>
      <c r="C41" s="21">
        <v>87108</v>
      </c>
      <c r="D41" s="22">
        <f t="shared" si="0"/>
        <v>13.715096519999999</v>
      </c>
      <c r="E41" s="22">
        <f t="shared" si="1"/>
        <v>23.51154945</v>
      </c>
      <c r="F41" s="22">
        <f t="shared" si="2"/>
        <v>5.0011103559999999</v>
      </c>
      <c r="G41" s="16"/>
      <c r="H41" s="11">
        <v>1.3715096519999999E-2</v>
      </c>
      <c r="I41" s="11">
        <v>2.3511549449999999E-14</v>
      </c>
      <c r="J41" s="11">
        <v>8.77</v>
      </c>
      <c r="K41" s="11">
        <v>5.0011103559999999E-12</v>
      </c>
      <c r="L41" s="11">
        <v>9.3499999999999996E-4</v>
      </c>
      <c r="M41" s="11">
        <v>8883796.0999999996</v>
      </c>
      <c r="N41" s="11">
        <v>8883795.3000000007</v>
      </c>
      <c r="O41" s="11">
        <v>8862991.5</v>
      </c>
      <c r="P41" s="11">
        <v>8883818.1999999993</v>
      </c>
      <c r="Q41" s="11">
        <v>8883848.5999999996</v>
      </c>
      <c r="R41" s="11">
        <v>8862992.3000000007</v>
      </c>
      <c r="S41" s="11">
        <v>16.065000000000001</v>
      </c>
    </row>
    <row r="42" spans="1:19" x14ac:dyDescent="0.25">
      <c r="A42" s="17">
        <v>5</v>
      </c>
      <c r="B42" s="18">
        <v>8862986.8709999993</v>
      </c>
      <c r="C42" s="18">
        <v>138607</v>
      </c>
      <c r="D42" s="22">
        <f t="shared" si="0"/>
        <v>13.591299810000001</v>
      </c>
      <c r="E42" s="22">
        <f t="shared" si="1"/>
        <v>23.725701300000001</v>
      </c>
      <c r="F42" s="22">
        <f t="shared" si="2"/>
        <v>4.9260871960000001</v>
      </c>
      <c r="G42" s="16"/>
      <c r="H42">
        <v>1.359129981E-2</v>
      </c>
      <c r="I42" s="1">
        <v>2.3725701300000001E-14</v>
      </c>
      <c r="J42">
        <v>5.46</v>
      </c>
      <c r="K42" s="1">
        <v>4.9260871960000002E-12</v>
      </c>
      <c r="L42" s="1">
        <v>5.4700000000000001E-5</v>
      </c>
      <c r="M42">
        <v>8884298.5999999996</v>
      </c>
      <c r="N42">
        <v>8884304.8000000007</v>
      </c>
      <c r="O42">
        <v>8862993.4000000004</v>
      </c>
      <c r="P42">
        <v>8884295.6999999993</v>
      </c>
      <c r="Q42">
        <v>8884307</v>
      </c>
      <c r="R42">
        <v>8862993.1999999993</v>
      </c>
      <c r="S42">
        <v>16.097000000000001</v>
      </c>
    </row>
    <row r="43" spans="1:19" x14ac:dyDescent="0.25">
      <c r="A43" s="20">
        <v>73</v>
      </c>
      <c r="B43" s="21">
        <v>8862988.2699999996</v>
      </c>
      <c r="C43" s="21">
        <v>140741</v>
      </c>
      <c r="D43" s="22">
        <f t="shared" si="0"/>
        <v>13.44733387</v>
      </c>
      <c r="E43" s="22">
        <f t="shared" si="1"/>
        <v>23.979698939999999</v>
      </c>
      <c r="F43" s="22">
        <f t="shared" si="2"/>
        <v>4.9407227420000002</v>
      </c>
      <c r="G43" s="16"/>
      <c r="H43" s="11">
        <v>1.344733387E-2</v>
      </c>
      <c r="I43" s="11">
        <v>2.397969894E-14</v>
      </c>
      <c r="J43" s="11">
        <v>5.32</v>
      </c>
      <c r="K43" s="11">
        <v>4.9407227420000002E-12</v>
      </c>
      <c r="L43" s="11">
        <v>6.1299999999999999E-5</v>
      </c>
      <c r="M43" s="11">
        <v>8884465.6999999993</v>
      </c>
      <c r="N43" s="11">
        <v>8884470.4000000004</v>
      </c>
      <c r="O43" s="11">
        <v>8862995.5999999996</v>
      </c>
      <c r="P43" s="11">
        <v>8884499.1999999993</v>
      </c>
      <c r="Q43" s="11">
        <v>8884502.5</v>
      </c>
      <c r="R43" s="11">
        <v>8862995.8000000007</v>
      </c>
      <c r="S43" s="11">
        <v>16.088999999999999</v>
      </c>
    </row>
    <row r="44" spans="1:19" x14ac:dyDescent="0.25">
      <c r="A44" s="17">
        <v>13</v>
      </c>
      <c r="B44" s="18">
        <v>8862989.432</v>
      </c>
      <c r="C44" s="18">
        <v>117830</v>
      </c>
      <c r="D44" s="22">
        <f t="shared" si="0"/>
        <v>13.689547579999999</v>
      </c>
      <c r="E44" s="22">
        <f t="shared" si="1"/>
        <v>23.555411979999999</v>
      </c>
      <c r="F44" s="22">
        <f t="shared" si="2"/>
        <v>4.930838745</v>
      </c>
      <c r="G44" s="16"/>
      <c r="H44">
        <v>1.3689547579999999E-2</v>
      </c>
      <c r="I44" s="1">
        <v>2.3555411979999999E-14</v>
      </c>
      <c r="J44">
        <v>6.47</v>
      </c>
      <c r="K44" s="1">
        <v>4.9308387449999999E-12</v>
      </c>
      <c r="L44" s="1">
        <v>9.6899999999999997E-5</v>
      </c>
      <c r="M44">
        <v>8884131.0999999996</v>
      </c>
      <c r="N44">
        <v>8884134.0999999996</v>
      </c>
      <c r="O44">
        <v>8862997</v>
      </c>
      <c r="P44">
        <v>8884067</v>
      </c>
      <c r="Q44">
        <v>8884073.8000000007</v>
      </c>
      <c r="R44">
        <v>8862997.3000000007</v>
      </c>
      <c r="S44">
        <v>16.088999999999999</v>
      </c>
    </row>
    <row r="45" spans="1:19" x14ac:dyDescent="0.25">
      <c r="A45" s="17">
        <v>17</v>
      </c>
      <c r="B45" s="18">
        <v>8862993.1899999995</v>
      </c>
      <c r="C45" s="18">
        <v>123949</v>
      </c>
      <c r="D45" s="22">
        <f t="shared" si="0"/>
        <v>13.541110939999999</v>
      </c>
      <c r="E45" s="22">
        <f t="shared" si="1"/>
        <v>23.81360445</v>
      </c>
      <c r="F45" s="22">
        <f t="shared" si="2"/>
        <v>4.9461307689999998</v>
      </c>
      <c r="G45" s="16"/>
      <c r="H45">
        <v>1.354111094E-2</v>
      </c>
      <c r="I45" s="1">
        <v>2.3813604450000001E-14</v>
      </c>
      <c r="J45">
        <v>6.08</v>
      </c>
      <c r="K45" s="1">
        <v>4.9461307689999999E-12</v>
      </c>
      <c r="L45" s="1">
        <v>6.7399999999999998E-5</v>
      </c>
      <c r="M45">
        <v>8884298.5999999996</v>
      </c>
      <c r="N45">
        <v>8884303.4000000004</v>
      </c>
      <c r="O45">
        <v>8863002.3000000007</v>
      </c>
      <c r="P45">
        <v>8884299.9000000004</v>
      </c>
      <c r="Q45">
        <v>8884298.5</v>
      </c>
      <c r="R45">
        <v>8863002.5</v>
      </c>
      <c r="S45">
        <v>16.088999999999999</v>
      </c>
    </row>
    <row r="46" spans="1:19" x14ac:dyDescent="0.25">
      <c r="A46" s="17">
        <v>19</v>
      </c>
      <c r="B46" s="18">
        <v>8862994.7019999996</v>
      </c>
      <c r="C46" s="18">
        <v>142043</v>
      </c>
      <c r="D46" s="22">
        <f t="shared" si="0"/>
        <v>13.397809690000001</v>
      </c>
      <c r="E46" s="22">
        <f t="shared" si="1"/>
        <v>24.068303489999998</v>
      </c>
      <c r="F46" s="22">
        <f t="shared" si="2"/>
        <v>4.9616043210000003</v>
      </c>
      <c r="G46" s="16"/>
      <c r="H46">
        <v>1.339780969E-2</v>
      </c>
      <c r="I46" s="1">
        <v>2.406830349E-14</v>
      </c>
      <c r="J46">
        <v>5.25</v>
      </c>
      <c r="K46" s="1">
        <v>4.9616043210000004E-12</v>
      </c>
      <c r="L46" s="1">
        <v>4.9100000000000001E-5</v>
      </c>
      <c r="M46">
        <v>8884465.0999999996</v>
      </c>
      <c r="N46">
        <v>8884465.5</v>
      </c>
      <c r="O46">
        <v>8863004.5999999996</v>
      </c>
      <c r="P46">
        <v>8884391.5</v>
      </c>
      <c r="Q46">
        <v>8884382.3000000007</v>
      </c>
      <c r="R46">
        <v>8863004.6999999993</v>
      </c>
      <c r="S46">
        <v>16.055</v>
      </c>
    </row>
    <row r="47" spans="1:19" x14ac:dyDescent="0.25">
      <c r="A47" s="20">
        <v>60</v>
      </c>
      <c r="B47" s="21">
        <v>8862997.6199999992</v>
      </c>
      <c r="C47" s="21">
        <v>131968</v>
      </c>
      <c r="D47" s="22">
        <f t="shared" si="0"/>
        <v>13.49268496</v>
      </c>
      <c r="E47" s="22">
        <f t="shared" si="1"/>
        <v>23.899048879999999</v>
      </c>
      <c r="F47" s="22">
        <f t="shared" si="2"/>
        <v>5.0455815849999999</v>
      </c>
      <c r="G47" s="16"/>
      <c r="H47" s="11">
        <v>1.3492684959999999E-2</v>
      </c>
      <c r="I47" s="11">
        <v>2.3899048879999999E-14</v>
      </c>
      <c r="J47" s="11">
        <v>5.69</v>
      </c>
      <c r="K47" s="11">
        <v>5.0455815849999998E-12</v>
      </c>
      <c r="L47" s="11">
        <v>8.2299999999999995E-5</v>
      </c>
      <c r="M47" s="11">
        <v>8883963.4000000004</v>
      </c>
      <c r="N47" s="11">
        <v>8883963.0999999996</v>
      </c>
      <c r="O47" s="11">
        <v>8863008.1999999993</v>
      </c>
      <c r="P47" s="11">
        <v>8883959</v>
      </c>
      <c r="Q47" s="11">
        <v>8883965.6999999993</v>
      </c>
      <c r="R47" s="11">
        <v>8863008.5</v>
      </c>
      <c r="S47" s="11">
        <v>16.099</v>
      </c>
    </row>
    <row r="48" spans="1:19" s="6" customFormat="1" x14ac:dyDescent="0.25">
      <c r="A48" s="17">
        <v>50</v>
      </c>
      <c r="B48" s="18">
        <v>8862999.1060000006</v>
      </c>
      <c r="C48" s="18">
        <v>128120</v>
      </c>
      <c r="D48" s="22">
        <f t="shared" si="0"/>
        <v>13.4359305</v>
      </c>
      <c r="E48" s="22">
        <f t="shared" si="1"/>
        <v>23.999992349999999</v>
      </c>
      <c r="F48" s="22">
        <f t="shared" si="2"/>
        <v>4.9850016889999997</v>
      </c>
      <c r="G48" s="16"/>
      <c r="H48" s="12">
        <v>1.34359305E-2</v>
      </c>
      <c r="I48" s="13">
        <v>2.3999992349999999E-14</v>
      </c>
      <c r="J48" s="12">
        <v>5.84</v>
      </c>
      <c r="K48" s="13">
        <v>4.985001689E-12</v>
      </c>
      <c r="L48" s="12">
        <v>1.2400000000000001E-4</v>
      </c>
      <c r="M48" s="12">
        <v>8884299.3000000007</v>
      </c>
      <c r="N48" s="12">
        <v>8884308.6999999993</v>
      </c>
      <c r="O48" s="12">
        <v>8863010</v>
      </c>
      <c r="P48" s="12">
        <v>8884280.5</v>
      </c>
      <c r="Q48" s="12">
        <v>8884260.4000000004</v>
      </c>
      <c r="R48" s="12">
        <v>8863009.8000000007</v>
      </c>
      <c r="S48" s="12">
        <v>16.079999999999998</v>
      </c>
    </row>
    <row r="49" spans="1:19" x14ac:dyDescent="0.25">
      <c r="A49" s="17">
        <v>35</v>
      </c>
      <c r="B49" s="18">
        <v>8863000.7420000006</v>
      </c>
      <c r="C49" s="18">
        <v>152457</v>
      </c>
      <c r="D49" s="22">
        <f t="shared" si="0"/>
        <v>13.373278319999999</v>
      </c>
      <c r="E49" s="22">
        <f t="shared" si="1"/>
        <v>24.112420489999998</v>
      </c>
      <c r="F49" s="22">
        <f t="shared" si="2"/>
        <v>5.0900064540000001</v>
      </c>
      <c r="G49" s="16"/>
      <c r="H49" s="12">
        <v>1.3373278319999999E-2</v>
      </c>
      <c r="I49" s="13">
        <v>2.4112420489999999E-14</v>
      </c>
      <c r="J49" s="12">
        <v>4.88</v>
      </c>
      <c r="K49" s="13">
        <v>5.0900064539999999E-12</v>
      </c>
      <c r="L49" s="12">
        <v>1.4300000000000001E-4</v>
      </c>
      <c r="M49" s="12">
        <v>8883963.9000000004</v>
      </c>
      <c r="N49" s="12">
        <v>8883968.9000000004</v>
      </c>
      <c r="O49" s="12">
        <v>8863012.3000000007</v>
      </c>
      <c r="P49" s="12">
        <v>8883991.6999999993</v>
      </c>
      <c r="Q49" s="12">
        <v>8884022.8000000007</v>
      </c>
      <c r="R49" s="12">
        <v>8863012.9000000004</v>
      </c>
      <c r="S49" s="12">
        <v>16.065999999999999</v>
      </c>
    </row>
    <row r="50" spans="1:19" x14ac:dyDescent="0.25">
      <c r="A50" s="20">
        <v>117</v>
      </c>
      <c r="B50" s="21">
        <v>8863001.648</v>
      </c>
      <c r="C50" s="21">
        <v>117817</v>
      </c>
      <c r="D50" s="22">
        <f t="shared" si="0"/>
        <v>13.68323695</v>
      </c>
      <c r="E50" s="22">
        <f t="shared" si="1"/>
        <v>23.566210649999999</v>
      </c>
      <c r="F50" s="22">
        <f t="shared" si="2"/>
        <v>4.9771850290000001</v>
      </c>
      <c r="G50" s="16"/>
      <c r="H50" s="5">
        <v>1.368323695E-2</v>
      </c>
      <c r="I50" s="5">
        <v>2.356621065E-14</v>
      </c>
      <c r="J50" s="5">
        <v>6.47</v>
      </c>
      <c r="K50" s="5">
        <v>4.9771850290000004E-12</v>
      </c>
      <c r="L50" s="5">
        <v>6.41E-5</v>
      </c>
      <c r="M50" s="5">
        <v>8883962.9000000004</v>
      </c>
      <c r="N50" s="5">
        <v>8883959.3000000007</v>
      </c>
      <c r="O50" s="5">
        <v>8863012.8000000007</v>
      </c>
      <c r="P50" s="5">
        <v>8883940.1999999993</v>
      </c>
      <c r="Q50" s="5">
        <v>8883911.8000000007</v>
      </c>
      <c r="R50" s="5">
        <v>8863012.9000000004</v>
      </c>
      <c r="S50" s="5">
        <v>16.097000000000001</v>
      </c>
    </row>
    <row r="51" spans="1:19" x14ac:dyDescent="0.25">
      <c r="A51" s="20">
        <v>51</v>
      </c>
      <c r="B51" s="21">
        <v>8863004.8350000009</v>
      </c>
      <c r="C51" s="21">
        <v>139463</v>
      </c>
      <c r="D51" s="22">
        <f t="shared" si="0"/>
        <v>13.485974709999999</v>
      </c>
      <c r="E51" s="22">
        <f t="shared" si="1"/>
        <v>23.910901450000001</v>
      </c>
      <c r="F51" s="22">
        <f t="shared" si="2"/>
        <v>4.9305514439999998</v>
      </c>
      <c r="G51" s="16"/>
      <c r="H51" s="5">
        <v>1.3485974709999999E-2</v>
      </c>
      <c r="I51" s="5">
        <v>2.3910901449999999E-14</v>
      </c>
      <c r="J51" s="5">
        <v>5.38</v>
      </c>
      <c r="K51" s="5">
        <v>4.9305514439999996E-12</v>
      </c>
      <c r="L51" s="5">
        <v>9.1799999999999995E-5</v>
      </c>
      <c r="M51" s="5">
        <v>8884465.5999999996</v>
      </c>
      <c r="N51" s="5">
        <v>8884469.5999999996</v>
      </c>
      <c r="O51" s="5">
        <v>8863016.8000000007</v>
      </c>
      <c r="P51" s="5">
        <v>8884417.6999999993</v>
      </c>
      <c r="Q51" s="5">
        <v>8884367.1999999993</v>
      </c>
      <c r="R51" s="5">
        <v>8863016.6999999993</v>
      </c>
      <c r="S51" s="5">
        <v>16.076000000000001</v>
      </c>
    </row>
    <row r="52" spans="1:19" x14ac:dyDescent="0.25">
      <c r="A52" s="17">
        <v>9</v>
      </c>
      <c r="B52" s="18">
        <v>8863007.6960000005</v>
      </c>
      <c r="C52" s="18">
        <v>134526</v>
      </c>
      <c r="D52" s="22">
        <f t="shared" si="0"/>
        <v>13.4365673</v>
      </c>
      <c r="E52" s="22">
        <f t="shared" si="1"/>
        <v>23.998808409999999</v>
      </c>
      <c r="F52" s="22">
        <f t="shared" si="2"/>
        <v>4.9863794549999998</v>
      </c>
      <c r="G52" s="16"/>
      <c r="H52" s="12">
        <v>1.34365673E-2</v>
      </c>
      <c r="I52" s="13">
        <v>2.399880841E-14</v>
      </c>
      <c r="J52" s="12">
        <v>5.56</v>
      </c>
      <c r="K52" s="13">
        <v>4.9863794549999999E-12</v>
      </c>
      <c r="L52" s="12">
        <v>1.13E-4</v>
      </c>
      <c r="M52" s="12">
        <v>8884299.4000000004</v>
      </c>
      <c r="N52" s="12">
        <v>8884310.4000000004</v>
      </c>
      <c r="O52" s="12">
        <v>8863019.8000000007</v>
      </c>
      <c r="P52" s="12">
        <v>8884317.6999999993</v>
      </c>
      <c r="Q52" s="12">
        <v>8884268.8000000007</v>
      </c>
      <c r="R52" s="12">
        <v>8863019.4000000004</v>
      </c>
      <c r="S52" s="12">
        <v>16.088999999999999</v>
      </c>
    </row>
    <row r="53" spans="1:19" x14ac:dyDescent="0.25">
      <c r="A53" s="17">
        <v>29</v>
      </c>
      <c r="B53" s="18">
        <v>8863009.5069999993</v>
      </c>
      <c r="C53" s="18">
        <v>149646</v>
      </c>
      <c r="D53" s="22">
        <f t="shared" si="0"/>
        <v>13.71424989</v>
      </c>
      <c r="E53" s="22">
        <f t="shared" si="1"/>
        <v>23.512877119999999</v>
      </c>
      <c r="F53" s="22">
        <f t="shared" si="2"/>
        <v>4.9266737889999996</v>
      </c>
      <c r="G53" s="16"/>
      <c r="H53" s="12">
        <v>1.371424989E-2</v>
      </c>
      <c r="I53" s="13">
        <v>2.3512877119999999E-14</v>
      </c>
      <c r="J53" s="12">
        <v>5.0999999999999996</v>
      </c>
      <c r="K53" s="13">
        <v>4.9266737889999998E-12</v>
      </c>
      <c r="L53" s="13">
        <v>6.2000000000000003E-5</v>
      </c>
      <c r="M53" s="12">
        <v>8884130.9000000004</v>
      </c>
      <c r="N53" s="12">
        <v>8884134</v>
      </c>
      <c r="O53" s="12">
        <v>8863021.9000000004</v>
      </c>
      <c r="P53" s="12">
        <v>8884136.6999999993</v>
      </c>
      <c r="Q53" s="12">
        <v>8884105.3000000007</v>
      </c>
      <c r="R53" s="12">
        <v>8863022.0999999996</v>
      </c>
      <c r="S53" s="12">
        <v>16.087</v>
      </c>
    </row>
    <row r="54" spans="1:19" x14ac:dyDescent="0.25">
      <c r="A54" s="17">
        <v>22</v>
      </c>
      <c r="B54" s="18">
        <v>8863010.2970000003</v>
      </c>
      <c r="C54" s="18">
        <v>142403</v>
      </c>
      <c r="D54" s="22">
        <f t="shared" si="0"/>
        <v>13.537041370000001</v>
      </c>
      <c r="E54" s="22">
        <f t="shared" si="1"/>
        <v>23.820671439999998</v>
      </c>
      <c r="F54" s="22">
        <f t="shared" si="2"/>
        <v>4.9509585239999998</v>
      </c>
      <c r="G54" s="16"/>
      <c r="H54" s="12">
        <v>1.3537041370000001E-2</v>
      </c>
      <c r="I54" s="13">
        <v>2.3820671439999999E-14</v>
      </c>
      <c r="J54" s="12">
        <v>5.29</v>
      </c>
      <c r="K54" s="13">
        <v>4.9509585239999997E-12</v>
      </c>
      <c r="L54" s="13">
        <v>6.2000000000000003E-5</v>
      </c>
      <c r="M54" s="12">
        <v>8884298.8000000007</v>
      </c>
      <c r="N54" s="12">
        <v>8884306.0999999996</v>
      </c>
      <c r="O54" s="12">
        <v>8863022.5999999996</v>
      </c>
      <c r="P54" s="12">
        <v>8884320</v>
      </c>
      <c r="Q54" s="12">
        <v>8884318.9000000004</v>
      </c>
      <c r="R54" s="12">
        <v>8863022.6999999993</v>
      </c>
      <c r="S54" s="12">
        <v>16.263999999999999</v>
      </c>
    </row>
    <row r="55" spans="1:19" x14ac:dyDescent="0.25">
      <c r="A55" s="20">
        <v>67</v>
      </c>
      <c r="B55" s="21">
        <v>8863010.534</v>
      </c>
      <c r="C55" s="21">
        <v>114326</v>
      </c>
      <c r="D55" s="22">
        <f t="shared" si="0"/>
        <v>13.77787867</v>
      </c>
      <c r="E55" s="22">
        <f t="shared" si="1"/>
        <v>23.40428489</v>
      </c>
      <c r="F55" s="22">
        <f t="shared" si="2"/>
        <v>4.9430589080000003</v>
      </c>
      <c r="G55" s="16"/>
      <c r="H55" s="5">
        <v>1.377787867E-2</v>
      </c>
      <c r="I55" s="5">
        <v>2.340428489E-14</v>
      </c>
      <c r="J55" s="5">
        <v>6.71</v>
      </c>
      <c r="K55" s="5">
        <v>4.9430589080000001E-12</v>
      </c>
      <c r="L55" s="5">
        <v>1.47E-4</v>
      </c>
      <c r="M55" s="5">
        <v>8883964.0999999996</v>
      </c>
      <c r="N55" s="5">
        <v>8883967.9000000004</v>
      </c>
      <c r="O55" s="5">
        <v>8863022.3000000007</v>
      </c>
      <c r="P55" s="5">
        <v>8883964.3000000007</v>
      </c>
      <c r="Q55" s="5">
        <v>8883942.3000000007</v>
      </c>
      <c r="R55" s="5">
        <v>8863022.0999999996</v>
      </c>
      <c r="S55" s="5">
        <v>16.071000000000002</v>
      </c>
    </row>
    <row r="56" spans="1:19" x14ac:dyDescent="0.25">
      <c r="A56" s="20">
        <v>140</v>
      </c>
      <c r="B56" s="21">
        <v>8863015.3310000002</v>
      </c>
      <c r="C56" s="21">
        <v>70575</v>
      </c>
      <c r="D56" s="22">
        <f t="shared" si="0"/>
        <v>13.72482166</v>
      </c>
      <c r="E56" s="22">
        <f t="shared" si="1"/>
        <v>23.494735049999999</v>
      </c>
      <c r="F56" s="22">
        <f t="shared" si="2"/>
        <v>5.0433073449999997</v>
      </c>
      <c r="G56" s="16"/>
      <c r="H56" s="5">
        <v>1.3724821660000001E-2</v>
      </c>
      <c r="I56" s="5">
        <v>2.3494735050000001E-14</v>
      </c>
      <c r="J56" s="5">
        <v>10.83</v>
      </c>
      <c r="K56" s="5">
        <v>5.0433073450000001E-12</v>
      </c>
      <c r="L56" s="5">
        <v>1.3799999999999999E-4</v>
      </c>
      <c r="M56" s="5">
        <v>8883630.9000000004</v>
      </c>
      <c r="N56" s="5">
        <v>8883635.8000000007</v>
      </c>
      <c r="O56" s="5">
        <v>8863024.9000000004</v>
      </c>
      <c r="P56" s="5">
        <v>8883673.9000000004</v>
      </c>
      <c r="Q56" s="5">
        <v>8883721.9000000004</v>
      </c>
      <c r="R56" s="5">
        <v>8863025.4000000004</v>
      </c>
      <c r="S56" s="5">
        <v>16.074999999999999</v>
      </c>
    </row>
    <row r="57" spans="1:19" x14ac:dyDescent="0.25">
      <c r="A57" s="17">
        <v>10</v>
      </c>
      <c r="B57" s="25">
        <v>8863017.3479999993</v>
      </c>
      <c r="C57" s="18">
        <v>148030</v>
      </c>
      <c r="D57" s="22">
        <f t="shared" si="0"/>
        <v>13.659010270000001</v>
      </c>
      <c r="E57" s="22">
        <f t="shared" si="1"/>
        <v>23.607925869999999</v>
      </c>
      <c r="F57" s="22">
        <f t="shared" si="2"/>
        <v>4.9881981849999999</v>
      </c>
      <c r="G57" s="16"/>
      <c r="H57" s="12">
        <v>1.3659010270000001E-2</v>
      </c>
      <c r="I57" s="13">
        <v>2.3607925869999999E-14</v>
      </c>
      <c r="J57" s="12">
        <v>5.14</v>
      </c>
      <c r="K57" s="13">
        <v>4.9881981850000003E-12</v>
      </c>
      <c r="L57" s="13">
        <v>5.3300000000000001E-5</v>
      </c>
      <c r="M57" s="12">
        <v>8883963.5999999996</v>
      </c>
      <c r="N57" s="12">
        <v>8883965.8000000007</v>
      </c>
      <c r="O57" s="12">
        <v>8863029.4000000004</v>
      </c>
      <c r="P57" s="12">
        <v>8883942.8000000007</v>
      </c>
      <c r="Q57" s="12">
        <v>8883921.6999999993</v>
      </c>
      <c r="R57" s="12">
        <v>8863029.5</v>
      </c>
      <c r="S57" s="12">
        <v>16.073</v>
      </c>
    </row>
    <row r="58" spans="1:19" x14ac:dyDescent="0.25">
      <c r="A58" s="17">
        <v>38</v>
      </c>
      <c r="B58" s="25">
        <v>8863019.5</v>
      </c>
      <c r="C58" s="18">
        <v>137096</v>
      </c>
      <c r="D58" s="22">
        <f t="shared" si="0"/>
        <v>13.52670124</v>
      </c>
      <c r="E58" s="22">
        <f t="shared" si="1"/>
        <v>23.838831020000001</v>
      </c>
      <c r="F58" s="22">
        <f t="shared" si="2"/>
        <v>4.9567044870000005</v>
      </c>
      <c r="G58" s="16"/>
      <c r="H58" s="12">
        <v>1.3526701239999999E-2</v>
      </c>
      <c r="I58" s="13">
        <v>2.3838831020000001E-14</v>
      </c>
      <c r="J58" s="12">
        <v>5.49</v>
      </c>
      <c r="K58" s="13">
        <v>4.9567044870000003E-12</v>
      </c>
      <c r="L58" s="13">
        <v>8.0599999999999994E-5</v>
      </c>
      <c r="M58" s="12">
        <v>8884298.9000000004</v>
      </c>
      <c r="N58" s="12">
        <v>8884306.9000000004</v>
      </c>
      <c r="O58" s="12">
        <v>8863031.1999999993</v>
      </c>
      <c r="P58" s="12">
        <v>8884332.5999999996</v>
      </c>
      <c r="Q58" s="12">
        <v>8884375.1999999993</v>
      </c>
      <c r="R58" s="12">
        <v>8863031.3000000007</v>
      </c>
      <c r="S58" s="12">
        <v>16.071999999999999</v>
      </c>
    </row>
    <row r="59" spans="1:19" x14ac:dyDescent="0.25">
      <c r="A59" s="17">
        <v>44</v>
      </c>
      <c r="B59" s="25">
        <v>8863021.7699999996</v>
      </c>
      <c r="C59" s="18">
        <v>150641</v>
      </c>
      <c r="D59" s="22">
        <f t="shared" si="0"/>
        <v>13.522977040000001</v>
      </c>
      <c r="E59" s="22">
        <f t="shared" si="1"/>
        <v>23.845383979999998</v>
      </c>
      <c r="F59" s="22">
        <f t="shared" si="2"/>
        <v>4.845828762</v>
      </c>
      <c r="G59" s="16"/>
      <c r="H59" s="12">
        <v>1.352297704E-2</v>
      </c>
      <c r="I59" s="13">
        <v>2.3845383979999999E-14</v>
      </c>
      <c r="J59" s="12">
        <v>5</v>
      </c>
      <c r="K59" s="13">
        <v>4.8458287620000003E-12</v>
      </c>
      <c r="L59" s="13">
        <v>6.6199999999999996E-5</v>
      </c>
      <c r="M59" s="12">
        <v>8884799.6999999993</v>
      </c>
      <c r="N59" s="12">
        <v>8884801.5999999996</v>
      </c>
      <c r="O59" s="12">
        <v>8863033.3000000007</v>
      </c>
      <c r="P59" s="12">
        <v>8884777.8000000007</v>
      </c>
      <c r="Q59" s="12">
        <v>8884734.1999999993</v>
      </c>
      <c r="R59" s="12">
        <v>8863033.3000000007</v>
      </c>
      <c r="S59" s="12">
        <v>16.074000000000002</v>
      </c>
    </row>
    <row r="60" spans="1:19" x14ac:dyDescent="0.25">
      <c r="A60" s="20">
        <v>78</v>
      </c>
      <c r="B60" s="26">
        <v>8863023.4790000003</v>
      </c>
      <c r="C60" s="21">
        <v>140405</v>
      </c>
      <c r="D60" s="22">
        <f t="shared" si="0"/>
        <v>13.75594001</v>
      </c>
      <c r="E60" s="22">
        <f t="shared" si="1"/>
        <v>23.44154275</v>
      </c>
      <c r="F60" s="22">
        <f t="shared" si="2"/>
        <v>4.9168606419999996</v>
      </c>
      <c r="G60" s="16"/>
      <c r="H60" s="5">
        <v>1.375594001E-2</v>
      </c>
      <c r="I60" s="5">
        <v>2.3441542750000001E-14</v>
      </c>
      <c r="J60" s="5">
        <v>5.46</v>
      </c>
      <c r="K60" s="5">
        <v>4.9168606419999999E-12</v>
      </c>
      <c r="L60" s="5">
        <v>1.2300000000000001E-4</v>
      </c>
      <c r="M60" s="5">
        <v>8884130.0999999996</v>
      </c>
      <c r="N60" s="5">
        <v>8884125.9000000004</v>
      </c>
      <c r="O60" s="5">
        <v>8863034.5999999996</v>
      </c>
      <c r="P60" s="5">
        <v>8884062.8000000007</v>
      </c>
      <c r="Q60" s="5">
        <v>8884052.1999999993</v>
      </c>
      <c r="R60" s="5">
        <v>8863034.6999999993</v>
      </c>
      <c r="S60" s="5">
        <v>16.085999999999999</v>
      </c>
    </row>
    <row r="61" spans="1:19" x14ac:dyDescent="0.25">
      <c r="A61" s="20">
        <v>90</v>
      </c>
      <c r="B61" s="26">
        <v>8863027.1319999993</v>
      </c>
      <c r="C61" s="21">
        <v>145001</v>
      </c>
      <c r="D61" s="22">
        <f t="shared" si="0"/>
        <v>13.740742920000001</v>
      </c>
      <c r="E61" s="22">
        <f t="shared" si="1"/>
        <v>23.46744945</v>
      </c>
      <c r="F61" s="22">
        <f t="shared" si="2"/>
        <v>4.9208386009999998</v>
      </c>
      <c r="G61" s="16"/>
      <c r="H61" s="5">
        <v>1.374074292E-2</v>
      </c>
      <c r="I61" s="5">
        <v>2.346744945E-14</v>
      </c>
      <c r="J61" s="5">
        <v>5.28</v>
      </c>
      <c r="K61" s="5">
        <v>4.9208386010000002E-12</v>
      </c>
      <c r="L61" s="5">
        <v>4.57E-5</v>
      </c>
      <c r="M61" s="5">
        <v>8884131.1999999993</v>
      </c>
      <c r="N61" s="5">
        <v>8884135.9000000004</v>
      </c>
      <c r="O61" s="5">
        <v>8863037.5999999996</v>
      </c>
      <c r="P61" s="5">
        <v>8884140.3000000007</v>
      </c>
      <c r="Q61" s="5">
        <v>8884178.9000000004</v>
      </c>
      <c r="R61" s="5">
        <v>8863037.6999999993</v>
      </c>
      <c r="S61" s="5">
        <v>16.091000000000001</v>
      </c>
    </row>
    <row r="62" spans="1:19" x14ac:dyDescent="0.25">
      <c r="A62" s="20">
        <v>53</v>
      </c>
      <c r="B62" s="26">
        <v>8863027.1520000007</v>
      </c>
      <c r="C62" s="21">
        <v>139313</v>
      </c>
      <c r="D62" s="22">
        <f t="shared" si="0"/>
        <v>13.55427998</v>
      </c>
      <c r="E62" s="22">
        <f t="shared" si="1"/>
        <v>23.790285360000002</v>
      </c>
      <c r="F62" s="22">
        <f t="shared" si="2"/>
        <v>4.949921926</v>
      </c>
      <c r="G62" s="16"/>
      <c r="H62" s="5">
        <v>1.355427998E-2</v>
      </c>
      <c r="I62" s="5">
        <v>2.3790285360000001E-14</v>
      </c>
      <c r="J62" s="5">
        <v>5.42</v>
      </c>
      <c r="K62" s="5">
        <v>4.9499219259999998E-12</v>
      </c>
      <c r="L62" s="5">
        <v>5.5699999999999999E-5</v>
      </c>
      <c r="M62" s="5">
        <v>8884298.0999999996</v>
      </c>
      <c r="N62" s="5">
        <v>8884300.3000000007</v>
      </c>
      <c r="O62" s="5">
        <v>8863037.5999999996</v>
      </c>
      <c r="P62" s="5">
        <v>8884266.5</v>
      </c>
      <c r="Q62" s="5">
        <v>8884272.0999999996</v>
      </c>
      <c r="R62" s="5">
        <v>8863037.5999999996</v>
      </c>
      <c r="S62" s="5">
        <v>16.099</v>
      </c>
    </row>
    <row r="63" spans="1:19" x14ac:dyDescent="0.25">
      <c r="A63" s="17">
        <v>46</v>
      </c>
      <c r="B63" s="25">
        <v>8863029.0899999999</v>
      </c>
      <c r="C63" s="18">
        <v>146966</v>
      </c>
      <c r="D63" s="22">
        <f t="shared" si="0"/>
        <v>13.46962143</v>
      </c>
      <c r="E63" s="22">
        <f t="shared" si="1"/>
        <v>23.93980032</v>
      </c>
      <c r="F63" s="22">
        <f t="shared" si="2"/>
        <v>4.9809323440000002</v>
      </c>
      <c r="G63" s="16"/>
      <c r="H63" s="12">
        <v>1.346962143E-2</v>
      </c>
      <c r="I63" s="13">
        <v>2.3939800320000001E-14</v>
      </c>
      <c r="J63" s="12">
        <v>5.0999999999999996</v>
      </c>
      <c r="K63" s="13">
        <v>4.9809323439999998E-12</v>
      </c>
      <c r="L63" s="13">
        <v>6.3600000000000001E-5</v>
      </c>
      <c r="M63" s="12">
        <v>8884298.3000000007</v>
      </c>
      <c r="N63" s="12">
        <v>8884302.6999999993</v>
      </c>
      <c r="O63" s="12">
        <v>8863039.1999999993</v>
      </c>
      <c r="P63" s="12">
        <v>8884306.9000000004</v>
      </c>
      <c r="Q63" s="12">
        <v>8884290.6999999993</v>
      </c>
      <c r="R63" s="12">
        <v>8863039.1999999993</v>
      </c>
      <c r="S63" s="12">
        <v>16.065999999999999</v>
      </c>
    </row>
    <row r="64" spans="1:19" x14ac:dyDescent="0.25">
      <c r="A64" s="20">
        <v>80</v>
      </c>
      <c r="B64" s="26">
        <v>8863030.0189999994</v>
      </c>
      <c r="C64" s="21">
        <v>138117</v>
      </c>
      <c r="D64" s="22">
        <f t="shared" si="0"/>
        <v>13.79976001</v>
      </c>
      <c r="E64" s="22">
        <f t="shared" si="1"/>
        <v>23.367071580000001</v>
      </c>
      <c r="F64" s="22">
        <f t="shared" si="2"/>
        <v>4.9393698829999995</v>
      </c>
      <c r="G64" s="16"/>
      <c r="H64" s="5">
        <v>1.379976001E-2</v>
      </c>
      <c r="I64" s="5">
        <v>2.3367071579999999E-14</v>
      </c>
      <c r="J64" s="5">
        <v>5.56</v>
      </c>
      <c r="K64" s="5">
        <v>4.9393698829999999E-12</v>
      </c>
      <c r="L64" s="5">
        <v>1.5799999999999999E-4</v>
      </c>
      <c r="M64" s="5">
        <v>8883964.0999999996</v>
      </c>
      <c r="N64" s="5">
        <v>8883969.8000000007</v>
      </c>
      <c r="O64" s="5">
        <v>8863039.6999999993</v>
      </c>
      <c r="P64" s="5">
        <v>8883959.3000000007</v>
      </c>
      <c r="Q64" s="5">
        <v>8883946.9000000004</v>
      </c>
      <c r="R64" s="5">
        <v>8863039.4000000004</v>
      </c>
      <c r="S64" s="5">
        <v>16.088999999999999</v>
      </c>
    </row>
    <row r="65" spans="1:19" x14ac:dyDescent="0.25">
      <c r="A65" s="17">
        <v>28</v>
      </c>
      <c r="B65" s="25">
        <v>8863031.4930000007</v>
      </c>
      <c r="C65" s="18">
        <v>150811</v>
      </c>
      <c r="D65" s="22">
        <f t="shared" si="0"/>
        <v>13.4413635</v>
      </c>
      <c r="E65" s="22">
        <f t="shared" si="1"/>
        <v>23.990116230000002</v>
      </c>
      <c r="F65" s="22">
        <f t="shared" si="2"/>
        <v>4.9523224069999996</v>
      </c>
      <c r="G65" s="16"/>
      <c r="H65" s="12">
        <v>1.3441363499999999E-2</v>
      </c>
      <c r="I65" s="13">
        <v>2.399011623E-14</v>
      </c>
      <c r="J65" s="12">
        <v>4.96</v>
      </c>
      <c r="K65" s="13">
        <v>4.952322407E-12</v>
      </c>
      <c r="L65" s="13">
        <v>6.2600000000000004E-5</v>
      </c>
      <c r="M65" s="12">
        <v>8884465.9000000004</v>
      </c>
      <c r="N65" s="12">
        <v>8884472.8000000007</v>
      </c>
      <c r="O65" s="12">
        <v>8863041</v>
      </c>
      <c r="P65" s="12">
        <v>8884452.5</v>
      </c>
      <c r="Q65" s="12">
        <v>8884413.8000000007</v>
      </c>
      <c r="R65" s="12">
        <v>8863041</v>
      </c>
      <c r="S65" s="12">
        <v>16.053999999999998</v>
      </c>
    </row>
    <row r="66" spans="1:19" x14ac:dyDescent="0.25">
      <c r="A66" s="20">
        <v>99</v>
      </c>
      <c r="B66" s="21">
        <v>8863034.5810000002</v>
      </c>
      <c r="C66" s="21">
        <v>118478</v>
      </c>
      <c r="D66" s="22">
        <f t="shared" si="0"/>
        <v>13.62446673</v>
      </c>
      <c r="E66" s="22">
        <f t="shared" si="1"/>
        <v>23.66768948</v>
      </c>
      <c r="F66" s="22">
        <f t="shared" si="2"/>
        <v>4.9280624169999996</v>
      </c>
      <c r="G66" s="16"/>
      <c r="H66" s="5">
        <v>1.362446673E-2</v>
      </c>
      <c r="I66" s="5">
        <v>2.3667689480000001E-14</v>
      </c>
      <c r="J66" s="5">
        <v>6.4</v>
      </c>
      <c r="K66" s="5">
        <v>4.9280624169999999E-12</v>
      </c>
      <c r="L66" s="5">
        <v>6.8200000000000004E-5</v>
      </c>
      <c r="M66" s="5">
        <v>8884297.0999999996</v>
      </c>
      <c r="N66" s="5">
        <v>8884292</v>
      </c>
      <c r="O66" s="5">
        <v>8863042.8000000007</v>
      </c>
      <c r="P66" s="5">
        <v>8884283.5999999996</v>
      </c>
      <c r="Q66" s="5">
        <v>8884247.8000000007</v>
      </c>
      <c r="R66" s="5">
        <v>8863043</v>
      </c>
      <c r="S66" s="5">
        <v>16.100999999999999</v>
      </c>
    </row>
    <row r="67" spans="1:19" x14ac:dyDescent="0.25">
      <c r="A67" s="20">
        <v>95</v>
      </c>
      <c r="B67" s="21">
        <v>8863034.7379999999</v>
      </c>
      <c r="C67" s="21">
        <v>155958</v>
      </c>
      <c r="D67" s="22">
        <f t="shared" si="0"/>
        <v>13.783492280000001</v>
      </c>
      <c r="E67" s="22">
        <f t="shared" si="1"/>
        <v>23.394625250000001</v>
      </c>
      <c r="F67" s="22">
        <f t="shared" si="2"/>
        <v>4.945981658</v>
      </c>
      <c r="G67" s="16"/>
      <c r="H67" s="5">
        <v>1.378349228E-2</v>
      </c>
      <c r="I67" s="5">
        <v>2.3394625250000001E-14</v>
      </c>
      <c r="J67" s="5">
        <v>4.92</v>
      </c>
      <c r="K67" s="5">
        <v>4.9459816579999998E-12</v>
      </c>
      <c r="L67" s="5">
        <v>5.8699999999999997E-5</v>
      </c>
      <c r="M67" s="5">
        <v>8883964.1999999993</v>
      </c>
      <c r="N67" s="5">
        <v>8883971.1999999993</v>
      </c>
      <c r="O67" s="5">
        <v>8863043.4000000004</v>
      </c>
      <c r="P67" s="5">
        <v>8883982.1999999993</v>
      </c>
      <c r="Q67" s="5">
        <v>8884020.5999999996</v>
      </c>
      <c r="R67" s="5">
        <v>8863043.4000000004</v>
      </c>
      <c r="S67" s="5">
        <v>16.065999999999999</v>
      </c>
    </row>
    <row r="68" spans="1:19" x14ac:dyDescent="0.25">
      <c r="A68" s="17">
        <v>26</v>
      </c>
      <c r="B68" s="18">
        <v>8863036.3870000001</v>
      </c>
      <c r="C68" s="18">
        <v>152951</v>
      </c>
      <c r="D68" s="22">
        <f t="shared" si="0"/>
        <v>13.698651030000001</v>
      </c>
      <c r="E68" s="22">
        <f t="shared" si="1"/>
        <v>23.5395088</v>
      </c>
      <c r="F68" s="22">
        <f t="shared" si="2"/>
        <v>4.9380776669999999</v>
      </c>
      <c r="G68" s="16"/>
      <c r="H68" s="12">
        <v>1.369865103E-2</v>
      </c>
      <c r="I68" s="13">
        <v>2.35395088E-14</v>
      </c>
      <c r="J68" s="12">
        <v>4.99</v>
      </c>
      <c r="K68" s="13">
        <v>4.938077667E-12</v>
      </c>
      <c r="L68" s="13">
        <v>6.0800000000000001E-5</v>
      </c>
      <c r="M68" s="12">
        <v>8884131.0999999996</v>
      </c>
      <c r="N68" s="12">
        <v>8884136</v>
      </c>
      <c r="O68" s="12">
        <v>8863044.5</v>
      </c>
      <c r="P68" s="12">
        <v>8884150.3000000007</v>
      </c>
      <c r="Q68" s="12">
        <v>8884119.9000000004</v>
      </c>
      <c r="R68" s="12">
        <v>8863044.5</v>
      </c>
      <c r="S68" s="12">
        <v>16.047999999999998</v>
      </c>
    </row>
    <row r="69" spans="1:19" x14ac:dyDescent="0.25">
      <c r="A69" s="20">
        <v>54</v>
      </c>
      <c r="B69" s="21">
        <v>8863037.1079999991</v>
      </c>
      <c r="C69" s="21">
        <v>149467</v>
      </c>
      <c r="D69" s="22">
        <f t="shared" si="0"/>
        <v>13.57441373</v>
      </c>
      <c r="E69" s="22">
        <f t="shared" si="1"/>
        <v>23.754945920000001</v>
      </c>
      <c r="F69" s="22">
        <f t="shared" si="2"/>
        <v>4.9058422540000004</v>
      </c>
      <c r="G69" s="16"/>
      <c r="H69" s="5">
        <v>1.357441373E-2</v>
      </c>
      <c r="I69" s="5">
        <v>2.3754945919999999E-14</v>
      </c>
      <c r="J69" s="5">
        <v>5.0599999999999996</v>
      </c>
      <c r="K69" s="5">
        <v>4.9058422540000004E-12</v>
      </c>
      <c r="L69" s="5">
        <v>6.9999999999999994E-5</v>
      </c>
      <c r="M69" s="5">
        <v>8884465.5</v>
      </c>
      <c r="N69" s="5">
        <v>8884469.4000000004</v>
      </c>
      <c r="O69" s="5">
        <v>8863045</v>
      </c>
      <c r="P69" s="5">
        <v>8884450.3000000007</v>
      </c>
      <c r="Q69" s="5">
        <v>8884420.4000000004</v>
      </c>
      <c r="R69" s="5">
        <v>8863045.0999999996</v>
      </c>
      <c r="S69" s="5">
        <v>16.105</v>
      </c>
    </row>
    <row r="70" spans="1:19" x14ac:dyDescent="0.25">
      <c r="A70" s="20">
        <v>131</v>
      </c>
      <c r="B70" s="21">
        <v>8863037.5199999996</v>
      </c>
      <c r="C70" s="21">
        <v>89151</v>
      </c>
      <c r="D70" s="22">
        <f t="shared" si="0"/>
        <v>13.8662954</v>
      </c>
      <c r="E70" s="22">
        <f t="shared" si="1"/>
        <v>23.25490873</v>
      </c>
      <c r="F70" s="22">
        <f t="shared" si="2"/>
        <v>4.9602054429999995</v>
      </c>
      <c r="G70" s="16"/>
      <c r="H70" s="5">
        <v>1.3866295400000001E-2</v>
      </c>
      <c r="I70" s="5">
        <v>2.325490873E-14</v>
      </c>
      <c r="J70" s="5">
        <v>8.66</v>
      </c>
      <c r="K70" s="5">
        <v>4.9602054429999999E-12</v>
      </c>
      <c r="L70" s="5">
        <v>2.32E-4</v>
      </c>
      <c r="M70" s="5">
        <v>8883795.0999999996</v>
      </c>
      <c r="N70" s="5">
        <v>8883789.4000000004</v>
      </c>
      <c r="O70" s="5">
        <v>8863044.0999999996</v>
      </c>
      <c r="P70" s="5">
        <v>8883734.0999999996</v>
      </c>
      <c r="Q70" s="5">
        <v>8883728.0999999996</v>
      </c>
      <c r="R70" s="5">
        <v>8863044.5999999996</v>
      </c>
      <c r="S70" s="5">
        <v>16.059999999999999</v>
      </c>
    </row>
    <row r="71" spans="1:19" x14ac:dyDescent="0.25">
      <c r="A71" s="20">
        <v>59</v>
      </c>
      <c r="B71" s="21">
        <v>8863038.1720000003</v>
      </c>
      <c r="C71" s="21">
        <v>137536</v>
      </c>
      <c r="D71" s="22">
        <f t="shared" ref="D71:D106" si="3">1000*H71</f>
        <v>13.684672769999999</v>
      </c>
      <c r="E71" s="22">
        <f t="shared" ref="E71:E106" si="4">1000000000000000*I71</f>
        <v>23.56354383</v>
      </c>
      <c r="F71" s="22">
        <f t="shared" ref="F71:F106" si="5">1000000000000*K71</f>
        <v>4.9830460790000002</v>
      </c>
      <c r="G71" s="16"/>
      <c r="H71" s="5">
        <v>1.368467277E-2</v>
      </c>
      <c r="I71" s="5">
        <v>2.356354383E-14</v>
      </c>
      <c r="J71" s="5">
        <v>5.54</v>
      </c>
      <c r="K71" s="5">
        <v>4.9830460789999999E-12</v>
      </c>
      <c r="L71" s="5">
        <v>8.3300000000000005E-5</v>
      </c>
      <c r="M71" s="5">
        <v>8883964</v>
      </c>
      <c r="N71" s="5">
        <v>8883969</v>
      </c>
      <c r="O71" s="5">
        <v>8863045.5999999996</v>
      </c>
      <c r="P71" s="5">
        <v>8883978.3000000007</v>
      </c>
      <c r="Q71" s="5">
        <v>8883998.6999999993</v>
      </c>
      <c r="R71" s="5">
        <v>8863045.6999999993</v>
      </c>
      <c r="S71" s="5">
        <v>16.123000000000001</v>
      </c>
    </row>
    <row r="72" spans="1:19" x14ac:dyDescent="0.25">
      <c r="A72" s="20">
        <v>61</v>
      </c>
      <c r="B72" s="21">
        <v>8863038.375</v>
      </c>
      <c r="C72" s="21">
        <v>120826</v>
      </c>
      <c r="D72" s="22">
        <f t="shared" si="3"/>
        <v>13.37918155</v>
      </c>
      <c r="E72" s="22">
        <f t="shared" si="4"/>
        <v>24.101576810000001</v>
      </c>
      <c r="F72" s="22">
        <f t="shared" si="5"/>
        <v>5.0546982829999996</v>
      </c>
      <c r="G72" s="16"/>
      <c r="H72" s="5">
        <v>1.3379181550000001E-2</v>
      </c>
      <c r="I72" s="5">
        <v>2.4101576810000001E-14</v>
      </c>
      <c r="J72" s="5">
        <v>6.17</v>
      </c>
      <c r="K72" s="5">
        <v>5.0546982829999998E-12</v>
      </c>
      <c r="L72" s="5">
        <v>6.8300000000000001E-4</v>
      </c>
      <c r="M72" s="5">
        <v>8884132.5</v>
      </c>
      <c r="N72" s="5">
        <v>8884143.4000000004</v>
      </c>
      <c r="O72" s="5">
        <v>8863045.5</v>
      </c>
      <c r="P72" s="5">
        <v>8884167.9000000004</v>
      </c>
      <c r="Q72" s="5">
        <v>8884220.6999999993</v>
      </c>
      <c r="R72" s="5">
        <v>8863045.5</v>
      </c>
      <c r="S72" s="5">
        <v>16.062000000000001</v>
      </c>
    </row>
    <row r="73" spans="1:19" x14ac:dyDescent="0.25">
      <c r="A73" s="17">
        <v>48</v>
      </c>
      <c r="B73" s="18">
        <v>8863038.7660000008</v>
      </c>
      <c r="C73" s="18">
        <v>128438</v>
      </c>
      <c r="D73" s="22">
        <f t="shared" si="3"/>
        <v>13.659746670000001</v>
      </c>
      <c r="E73" s="22">
        <f t="shared" si="4"/>
        <v>23.60653907</v>
      </c>
      <c r="F73" s="22">
        <f t="shared" si="5"/>
        <v>4.953761181</v>
      </c>
      <c r="G73" s="16"/>
      <c r="H73" s="12">
        <v>1.365974667E-2</v>
      </c>
      <c r="I73" s="13">
        <v>2.360653907E-14</v>
      </c>
      <c r="J73" s="12">
        <v>5.92</v>
      </c>
      <c r="K73" s="13">
        <v>4.9537611810000002E-12</v>
      </c>
      <c r="L73" s="13">
        <v>5.3699999999999997E-5</v>
      </c>
      <c r="M73" s="12">
        <v>8884130.6999999993</v>
      </c>
      <c r="N73" s="12">
        <v>8884131.5</v>
      </c>
      <c r="O73" s="12">
        <v>8863045.9000000004</v>
      </c>
      <c r="P73" s="12">
        <v>8884092</v>
      </c>
      <c r="Q73" s="12">
        <v>8884096.9000000004</v>
      </c>
      <c r="R73" s="12">
        <v>8863045.9000000004</v>
      </c>
      <c r="S73" s="12">
        <v>16.059999999999999</v>
      </c>
    </row>
    <row r="74" spans="1:19" x14ac:dyDescent="0.25">
      <c r="A74" s="17">
        <v>43</v>
      </c>
      <c r="B74" s="18">
        <v>8863043.3660000004</v>
      </c>
      <c r="C74" s="18">
        <v>134233</v>
      </c>
      <c r="D74" s="22">
        <f t="shared" si="3"/>
        <v>13.54136263</v>
      </c>
      <c r="E74" s="22">
        <f t="shared" si="4"/>
        <v>23.812892220000002</v>
      </c>
      <c r="F74" s="22">
        <f t="shared" si="5"/>
        <v>4.918926527</v>
      </c>
      <c r="G74" s="16"/>
      <c r="H74" s="12">
        <v>1.354136263E-2</v>
      </c>
      <c r="I74" s="13">
        <v>2.3812892220000001E-14</v>
      </c>
      <c r="J74" s="12">
        <v>5.62</v>
      </c>
      <c r="K74" s="13">
        <v>4.9189265269999999E-12</v>
      </c>
      <c r="L74" s="12">
        <v>1.3999999999999999E-4</v>
      </c>
      <c r="M74" s="12">
        <v>8884465.6999999993</v>
      </c>
      <c r="N74" s="12">
        <v>8884470.8000000007</v>
      </c>
      <c r="O74" s="12">
        <v>8863049</v>
      </c>
      <c r="P74" s="12">
        <v>8884426.8000000007</v>
      </c>
      <c r="Q74" s="12">
        <v>8884385.4000000004</v>
      </c>
      <c r="R74" s="12">
        <v>8863049</v>
      </c>
      <c r="S74" s="12">
        <v>16.09</v>
      </c>
    </row>
    <row r="75" spans="1:19" x14ac:dyDescent="0.25">
      <c r="A75" s="20">
        <v>118</v>
      </c>
      <c r="B75" s="21">
        <v>8863045.2620000001</v>
      </c>
      <c r="C75" s="21">
        <v>78805</v>
      </c>
      <c r="D75" s="22">
        <f t="shared" si="3"/>
        <v>13.881694059999999</v>
      </c>
      <c r="E75" s="22">
        <f t="shared" si="4"/>
        <v>23.229071999999999</v>
      </c>
      <c r="F75" s="22">
        <f t="shared" si="5"/>
        <v>4.9550676420000004</v>
      </c>
      <c r="G75" s="16"/>
      <c r="H75" s="5">
        <v>1.388169406E-2</v>
      </c>
      <c r="I75" s="5">
        <v>2.3229071999999999E-14</v>
      </c>
      <c r="J75" s="5">
        <v>9.81</v>
      </c>
      <c r="K75" s="5">
        <v>4.9550676420000003E-12</v>
      </c>
      <c r="L75" s="5">
        <v>1.46E-4</v>
      </c>
      <c r="M75" s="5">
        <v>8883796.1999999993</v>
      </c>
      <c r="N75" s="5">
        <v>8883795.5</v>
      </c>
      <c r="O75" s="5">
        <v>8863049.1999999993</v>
      </c>
      <c r="P75" s="5">
        <v>8883796</v>
      </c>
      <c r="Q75" s="5">
        <v>8883786.5</v>
      </c>
      <c r="R75" s="5">
        <v>8863049.4000000004</v>
      </c>
      <c r="S75" s="5">
        <v>16.106999999999999</v>
      </c>
    </row>
    <row r="76" spans="1:19" x14ac:dyDescent="0.25">
      <c r="A76" s="20">
        <v>83</v>
      </c>
      <c r="B76" s="21">
        <v>8863047.0040000007</v>
      </c>
      <c r="C76" s="21">
        <v>118738</v>
      </c>
      <c r="D76" s="22">
        <f t="shared" si="3"/>
        <v>13.686896469999999</v>
      </c>
      <c r="E76" s="22">
        <f t="shared" si="4"/>
        <v>23.55966853</v>
      </c>
      <c r="F76" s="22">
        <f t="shared" si="5"/>
        <v>4.9836200419999992</v>
      </c>
      <c r="G76" s="16"/>
      <c r="H76" s="5">
        <v>1.3686896469999999E-2</v>
      </c>
      <c r="I76" s="5">
        <v>2.3559668530000001E-14</v>
      </c>
      <c r="J76" s="5">
        <v>6.42</v>
      </c>
      <c r="K76" s="5">
        <v>4.9836200419999996E-12</v>
      </c>
      <c r="L76" s="5">
        <v>4.6300000000000001E-5</v>
      </c>
      <c r="M76" s="5">
        <v>8883964.5999999996</v>
      </c>
      <c r="N76" s="5">
        <v>8883972</v>
      </c>
      <c r="O76" s="5">
        <v>8863051.1999999993</v>
      </c>
      <c r="P76" s="5">
        <v>8884009</v>
      </c>
      <c r="Q76" s="5">
        <v>8884031.5999999996</v>
      </c>
      <c r="R76" s="5">
        <v>8863051.3000000007</v>
      </c>
      <c r="S76" s="5">
        <v>16.088999999999999</v>
      </c>
    </row>
    <row r="77" spans="1:19" x14ac:dyDescent="0.25">
      <c r="A77" s="17">
        <v>1</v>
      </c>
      <c r="B77" s="18">
        <v>8863049.1009999998</v>
      </c>
      <c r="C77" s="18">
        <v>148659</v>
      </c>
      <c r="D77" s="22">
        <f t="shared" si="3"/>
        <v>13.755344920000001</v>
      </c>
      <c r="E77" s="22">
        <f t="shared" si="4"/>
        <v>23.442421339999999</v>
      </c>
      <c r="F77" s="22">
        <f t="shared" si="5"/>
        <v>4.921637778</v>
      </c>
      <c r="G77" s="16"/>
      <c r="H77" s="12">
        <v>1.3755344920000001E-2</v>
      </c>
      <c r="I77" s="13">
        <v>2.3442421339999999E-14</v>
      </c>
      <c r="J77" s="12">
        <v>5.15</v>
      </c>
      <c r="K77" s="13">
        <v>4.9216377780000003E-12</v>
      </c>
      <c r="L77" s="13">
        <v>4.8300000000000002E-5</v>
      </c>
      <c r="M77" s="12">
        <v>8884130.6999999993</v>
      </c>
      <c r="N77" s="12">
        <v>8884131.9000000004</v>
      </c>
      <c r="O77" s="12">
        <v>8863052.8000000007</v>
      </c>
      <c r="P77" s="12">
        <v>8884121.6999999993</v>
      </c>
      <c r="Q77" s="12">
        <v>8884095.3000000007</v>
      </c>
      <c r="R77" s="12">
        <v>8863052.8000000007</v>
      </c>
      <c r="S77" s="12">
        <v>16.087</v>
      </c>
    </row>
    <row r="78" spans="1:19" x14ac:dyDescent="0.25">
      <c r="A78" s="20">
        <v>66</v>
      </c>
      <c r="B78" s="21">
        <v>8863054.7949999999</v>
      </c>
      <c r="C78" s="21">
        <v>115922</v>
      </c>
      <c r="D78" s="22">
        <f t="shared" si="3"/>
        <v>14.008454990000001</v>
      </c>
      <c r="E78" s="22">
        <f t="shared" si="4"/>
        <v>23.01882522</v>
      </c>
      <c r="F78" s="22">
        <f t="shared" si="5"/>
        <v>4.8219454000000006</v>
      </c>
      <c r="G78" s="16"/>
      <c r="H78" s="5">
        <v>1.400845499E-2</v>
      </c>
      <c r="I78" s="5">
        <v>2.3018825219999999E-14</v>
      </c>
      <c r="J78" s="5">
        <v>6.73</v>
      </c>
      <c r="K78" s="5">
        <v>4.8219454000000002E-12</v>
      </c>
      <c r="L78" s="5">
        <v>5.9300000000000004E-3</v>
      </c>
      <c r="M78" s="5">
        <v>8884150</v>
      </c>
      <c r="N78" s="5">
        <v>8884184.9000000004</v>
      </c>
      <c r="O78" s="5">
        <v>8863056</v>
      </c>
      <c r="P78" s="5">
        <v>8884066</v>
      </c>
      <c r="Q78" s="5">
        <v>8883991.6999999993</v>
      </c>
      <c r="R78" s="5">
        <v>8863054.5</v>
      </c>
      <c r="S78" s="5">
        <v>16.099</v>
      </c>
    </row>
    <row r="79" spans="1:19" x14ac:dyDescent="0.25">
      <c r="A79" s="17">
        <v>30</v>
      </c>
      <c r="B79" s="18">
        <v>8863054.8000000007</v>
      </c>
      <c r="C79" s="18">
        <v>132670</v>
      </c>
      <c r="D79" s="22">
        <f t="shared" si="3"/>
        <v>13.62060617</v>
      </c>
      <c r="E79" s="22">
        <f t="shared" si="4"/>
        <v>23.674289730000002</v>
      </c>
      <c r="F79" s="22">
        <f t="shared" si="5"/>
        <v>4.9684453349999993</v>
      </c>
      <c r="G79" s="16"/>
      <c r="H79" s="12">
        <v>1.3620606170000001E-2</v>
      </c>
      <c r="I79" s="13">
        <v>2.3674289730000001E-14</v>
      </c>
      <c r="J79" s="12">
        <v>5.72</v>
      </c>
      <c r="K79" s="13">
        <v>4.9684453349999997E-12</v>
      </c>
      <c r="L79" s="12">
        <v>1.2999999999999999E-4</v>
      </c>
      <c r="M79" s="12">
        <v>8884132.5999999996</v>
      </c>
      <c r="N79" s="12">
        <v>8884145.6999999993</v>
      </c>
      <c r="O79" s="12">
        <v>8863056.0999999996</v>
      </c>
      <c r="P79" s="12">
        <v>8884206.5</v>
      </c>
      <c r="Q79" s="12">
        <v>8884169.6999999993</v>
      </c>
      <c r="R79" s="12">
        <v>8863056.0999999996</v>
      </c>
      <c r="S79" s="12">
        <v>16.055</v>
      </c>
    </row>
    <row r="80" spans="1:19" x14ac:dyDescent="0.25">
      <c r="A80" s="20">
        <v>84</v>
      </c>
      <c r="B80" s="21">
        <v>8863055.6950000003</v>
      </c>
      <c r="C80" s="21">
        <v>133981</v>
      </c>
      <c r="D80" s="22">
        <f t="shared" si="3"/>
        <v>13.595260209999999</v>
      </c>
      <c r="E80" s="22">
        <f t="shared" si="4"/>
        <v>23.718421459999998</v>
      </c>
      <c r="F80" s="22">
        <f t="shared" si="5"/>
        <v>4.9815531379999998</v>
      </c>
      <c r="G80" s="16"/>
      <c r="H80" s="5">
        <v>1.359526021E-2</v>
      </c>
      <c r="I80" s="5">
        <v>2.3718421459999999E-14</v>
      </c>
      <c r="J80" s="5">
        <v>5.65</v>
      </c>
      <c r="K80" s="5">
        <v>4.9815531379999997E-12</v>
      </c>
      <c r="L80" s="5">
        <v>5.5999999999999999E-5</v>
      </c>
      <c r="M80" s="5">
        <v>8884130.5999999996</v>
      </c>
      <c r="N80" s="5">
        <v>8884130.1999999993</v>
      </c>
      <c r="O80" s="5">
        <v>8863056.6999999993</v>
      </c>
      <c r="P80" s="5">
        <v>8884088.6999999993</v>
      </c>
      <c r="Q80" s="5">
        <v>8884056.4000000004</v>
      </c>
      <c r="R80" s="5">
        <v>8863056.8000000007</v>
      </c>
      <c r="S80" s="5">
        <v>16.079000000000001</v>
      </c>
    </row>
    <row r="81" spans="1:19" x14ac:dyDescent="0.25">
      <c r="A81" s="17">
        <v>24</v>
      </c>
      <c r="B81" s="18">
        <v>8863058.0240000002</v>
      </c>
      <c r="C81" s="18">
        <v>110733</v>
      </c>
      <c r="D81" s="22">
        <f t="shared" si="3"/>
        <v>13.647739739999999</v>
      </c>
      <c r="E81" s="22">
        <f t="shared" si="4"/>
        <v>23.627204809999999</v>
      </c>
      <c r="F81" s="22">
        <f t="shared" si="5"/>
        <v>4.9217356670000001</v>
      </c>
      <c r="G81" s="16"/>
      <c r="H81" s="12">
        <v>1.364773974E-2</v>
      </c>
      <c r="I81" s="13">
        <v>2.3627204809999999E-14</v>
      </c>
      <c r="J81" s="12">
        <v>6.86</v>
      </c>
      <c r="K81" s="13">
        <v>4.9217356669999998E-12</v>
      </c>
      <c r="L81" s="12">
        <v>1.07E-4</v>
      </c>
      <c r="M81" s="12">
        <v>8884299.1999999993</v>
      </c>
      <c r="N81" s="12">
        <v>8884306.5</v>
      </c>
      <c r="O81" s="12">
        <v>8863058</v>
      </c>
      <c r="P81" s="12">
        <v>8884367.9000000004</v>
      </c>
      <c r="Q81" s="12">
        <v>8884365.0999999996</v>
      </c>
      <c r="R81" s="12">
        <v>8863058.1999999993</v>
      </c>
      <c r="S81" s="12">
        <v>16.050999999999998</v>
      </c>
    </row>
    <row r="82" spans="1:19" x14ac:dyDescent="0.25">
      <c r="A82" s="20">
        <v>124</v>
      </c>
      <c r="B82" s="21">
        <v>8863060.4900000002</v>
      </c>
      <c r="C82" s="21">
        <v>109926</v>
      </c>
      <c r="D82" s="22">
        <f t="shared" si="3"/>
        <v>13.99583236</v>
      </c>
      <c r="E82" s="22">
        <f t="shared" si="4"/>
        <v>23.03955595</v>
      </c>
      <c r="F82" s="22">
        <f t="shared" si="5"/>
        <v>4.9980539900000007</v>
      </c>
      <c r="G82" s="16"/>
      <c r="H82" s="5">
        <v>1.399583236E-2</v>
      </c>
      <c r="I82" s="5">
        <v>2.3039555950000002E-14</v>
      </c>
      <c r="J82" s="5">
        <v>7.09</v>
      </c>
      <c r="K82" s="5">
        <v>4.9980539900000003E-12</v>
      </c>
      <c r="L82" s="5">
        <v>8.2200000000000006E-5</v>
      </c>
      <c r="M82" s="5">
        <v>8883462.3000000007</v>
      </c>
      <c r="N82" s="5">
        <v>8883465</v>
      </c>
      <c r="O82" s="5">
        <v>8863059.5</v>
      </c>
      <c r="P82" s="5">
        <v>8883465.5999999996</v>
      </c>
      <c r="Q82" s="5">
        <v>8883474.3000000007</v>
      </c>
      <c r="R82" s="5">
        <v>8863059.5999999996</v>
      </c>
      <c r="S82" s="5">
        <v>16.099</v>
      </c>
    </row>
    <row r="83" spans="1:19" x14ac:dyDescent="0.25">
      <c r="A83" s="17">
        <v>2</v>
      </c>
      <c r="B83" s="18">
        <v>8863061.7339999992</v>
      </c>
      <c r="C83" s="18">
        <v>154978</v>
      </c>
      <c r="D83" s="22">
        <f t="shared" si="3"/>
        <v>13.681982809999999</v>
      </c>
      <c r="E83" s="22">
        <f t="shared" si="4"/>
        <v>23.56805125</v>
      </c>
      <c r="F83" s="22">
        <f t="shared" si="5"/>
        <v>4.9899417980000003</v>
      </c>
      <c r="G83" s="16"/>
      <c r="H83" s="12">
        <v>1.368198281E-2</v>
      </c>
      <c r="I83" s="13">
        <v>2.356805125E-14</v>
      </c>
      <c r="J83" s="12">
        <v>4.92</v>
      </c>
      <c r="K83" s="13">
        <v>4.9899417979999999E-12</v>
      </c>
      <c r="L83" s="13">
        <v>4.9799999999999998E-5</v>
      </c>
      <c r="M83" s="12">
        <v>8883963.8000000007</v>
      </c>
      <c r="N83" s="12">
        <v>8883967.6999999993</v>
      </c>
      <c r="O83" s="12">
        <v>8863060.3000000007</v>
      </c>
      <c r="P83" s="12">
        <v>8883962.8000000007</v>
      </c>
      <c r="Q83" s="12">
        <v>8883978.3000000007</v>
      </c>
      <c r="R83" s="12">
        <v>8863060.4000000004</v>
      </c>
      <c r="S83" s="12">
        <v>16.109000000000002</v>
      </c>
    </row>
    <row r="84" spans="1:19" x14ac:dyDescent="0.25">
      <c r="A84" s="23">
        <v>52</v>
      </c>
      <c r="B84" s="24">
        <v>8863063.0329999998</v>
      </c>
      <c r="C84" s="24">
        <v>141841</v>
      </c>
      <c r="D84" s="22">
        <f t="shared" si="3"/>
        <v>13.616696520000001</v>
      </c>
      <c r="E84" s="22">
        <f t="shared" si="4"/>
        <v>23.681043129999999</v>
      </c>
      <c r="F84" s="22">
        <f t="shared" si="5"/>
        <v>5.0119583820000004</v>
      </c>
      <c r="G84" s="16"/>
      <c r="H84" s="3">
        <v>1.3616696520000001E-2</v>
      </c>
      <c r="I84" s="3">
        <v>2.368104313E-14</v>
      </c>
      <c r="J84" s="3">
        <v>5.35</v>
      </c>
      <c r="K84" s="3">
        <v>5.011958382E-12</v>
      </c>
      <c r="L84" s="3">
        <v>1.0399999999999999E-4</v>
      </c>
      <c r="M84" s="3">
        <v>8883965.0999999996</v>
      </c>
      <c r="N84" s="3">
        <v>8883977</v>
      </c>
      <c r="O84" s="3">
        <v>8863061.0999999996</v>
      </c>
      <c r="P84" s="3">
        <v>8883994.3000000007</v>
      </c>
      <c r="Q84" s="3">
        <v>8884057.1999999993</v>
      </c>
      <c r="R84" s="3">
        <v>8863061.0999999996</v>
      </c>
      <c r="S84" s="3">
        <v>16.114000000000001</v>
      </c>
    </row>
    <row r="85" spans="1:19" x14ac:dyDescent="0.25">
      <c r="A85" s="17">
        <v>41</v>
      </c>
      <c r="B85" s="18">
        <v>8863063.6339999996</v>
      </c>
      <c r="C85" s="18">
        <v>144036</v>
      </c>
      <c r="D85" s="22">
        <f t="shared" si="3"/>
        <v>13.629013909999999</v>
      </c>
      <c r="E85" s="22">
        <f t="shared" si="4"/>
        <v>23.659637879999998</v>
      </c>
      <c r="F85" s="22">
        <f t="shared" si="5"/>
        <v>4.9320847480000003</v>
      </c>
      <c r="G85" s="16"/>
      <c r="H85" s="12">
        <v>1.362901391E-2</v>
      </c>
      <c r="I85" s="13">
        <v>2.3659637879999999E-14</v>
      </c>
      <c r="J85" s="12">
        <v>5.27</v>
      </c>
      <c r="K85" s="13">
        <v>4.9320847480000001E-12</v>
      </c>
      <c r="L85" s="13">
        <v>5.8999999999999998E-5</v>
      </c>
      <c r="M85" s="12">
        <v>8884297.6999999993</v>
      </c>
      <c r="N85" s="12">
        <v>8884296.5999999996</v>
      </c>
      <c r="O85" s="12">
        <v>8863061.4000000004</v>
      </c>
      <c r="P85" s="12">
        <v>8884245.5</v>
      </c>
      <c r="Q85" s="12">
        <v>8884203.4000000004</v>
      </c>
      <c r="R85" s="12">
        <v>8863061.5</v>
      </c>
      <c r="S85" s="12">
        <v>16.081</v>
      </c>
    </row>
    <row r="86" spans="1:19" x14ac:dyDescent="0.25">
      <c r="A86" s="17">
        <v>27</v>
      </c>
      <c r="B86" s="18">
        <v>8863065.3959999997</v>
      </c>
      <c r="C86" s="18">
        <v>131641</v>
      </c>
      <c r="D86" s="22">
        <f t="shared" si="3"/>
        <v>13.725566150000001</v>
      </c>
      <c r="E86" s="22">
        <f t="shared" si="4"/>
        <v>23.493195270000001</v>
      </c>
      <c r="F86" s="22">
        <f t="shared" si="5"/>
        <v>4.935243775</v>
      </c>
      <c r="G86" s="16"/>
      <c r="H86" s="12">
        <v>1.372556615E-2</v>
      </c>
      <c r="I86" s="13">
        <v>2.349319527E-14</v>
      </c>
      <c r="J86" s="12">
        <v>5.81</v>
      </c>
      <c r="K86" s="13">
        <v>4.9352437749999996E-12</v>
      </c>
      <c r="L86" s="13">
        <v>7.3100000000000001E-5</v>
      </c>
      <c r="M86" s="12">
        <v>8884131.1999999993</v>
      </c>
      <c r="N86" s="12">
        <v>8884135.6999999993</v>
      </c>
      <c r="O86" s="12">
        <v>8863062.5</v>
      </c>
      <c r="P86" s="12">
        <v>8884113.4000000004</v>
      </c>
      <c r="Q86" s="12">
        <v>8884098.6999999993</v>
      </c>
      <c r="R86" s="12">
        <v>8863062.5</v>
      </c>
      <c r="S86" s="12">
        <v>16.109000000000002</v>
      </c>
    </row>
    <row r="87" spans="1:19" x14ac:dyDescent="0.25">
      <c r="A87" s="20">
        <v>116</v>
      </c>
      <c r="B87" s="21">
        <v>8863065.5240000002</v>
      </c>
      <c r="C87" s="21">
        <v>44949</v>
      </c>
      <c r="D87" s="22">
        <f t="shared" si="3"/>
        <v>14.08795336</v>
      </c>
      <c r="E87" s="22">
        <f t="shared" si="4"/>
        <v>22.8888745</v>
      </c>
      <c r="F87" s="22">
        <f t="shared" si="5"/>
        <v>4.9200773470000003</v>
      </c>
      <c r="G87" s="16"/>
      <c r="H87" s="5">
        <v>1.4087953360000001E-2</v>
      </c>
      <c r="I87" s="5">
        <v>2.2888874500000001E-14</v>
      </c>
      <c r="J87" s="5">
        <v>17.45</v>
      </c>
      <c r="K87" s="5">
        <v>4.9200773470000004E-12</v>
      </c>
      <c r="L87" s="5">
        <v>1.8800000000000001E-2</v>
      </c>
      <c r="M87" s="5">
        <v>8883641.9000000004</v>
      </c>
      <c r="N87" s="5">
        <v>8883657.4000000004</v>
      </c>
      <c r="O87" s="5">
        <v>8863062.8000000007</v>
      </c>
      <c r="P87" s="5">
        <v>8883651.5</v>
      </c>
      <c r="Q87" s="5">
        <v>8883629</v>
      </c>
      <c r="R87" s="5">
        <v>8863062.0999999996</v>
      </c>
      <c r="S87" s="5">
        <v>16.088999999999999</v>
      </c>
    </row>
    <row r="88" spans="1:19" x14ac:dyDescent="0.25">
      <c r="A88" s="17">
        <v>4</v>
      </c>
      <c r="B88" s="18">
        <v>8863066.0449999999</v>
      </c>
      <c r="C88" s="18">
        <v>111829</v>
      </c>
      <c r="D88" s="22">
        <f t="shared" si="3"/>
        <v>13.555519409999999</v>
      </c>
      <c r="E88" s="22">
        <f t="shared" si="4"/>
        <v>23.787901349999999</v>
      </c>
      <c r="F88" s="22">
        <f t="shared" si="5"/>
        <v>5.0355117749999998</v>
      </c>
      <c r="G88" s="16"/>
      <c r="H88" s="12">
        <v>1.3555519409999999E-2</v>
      </c>
      <c r="I88" s="13">
        <v>2.378790135E-14</v>
      </c>
      <c r="J88" s="12">
        <v>6.75</v>
      </c>
      <c r="K88" s="13">
        <v>5.035511775E-12</v>
      </c>
      <c r="L88" s="12">
        <v>2.31E-4</v>
      </c>
      <c r="M88" s="12">
        <v>8883965.4000000004</v>
      </c>
      <c r="N88" s="12">
        <v>8883976.0999999996</v>
      </c>
      <c r="O88" s="12">
        <v>8863062.9000000004</v>
      </c>
      <c r="P88" s="12">
        <v>8883950.5</v>
      </c>
      <c r="Q88" s="12">
        <v>8883949.3000000007</v>
      </c>
      <c r="R88" s="12">
        <v>8863062.6999999993</v>
      </c>
      <c r="S88" s="12">
        <v>16.097000000000001</v>
      </c>
    </row>
    <row r="89" spans="1:19" x14ac:dyDescent="0.25">
      <c r="A89" s="20">
        <v>88</v>
      </c>
      <c r="B89" s="21">
        <v>8863076.6960000005</v>
      </c>
      <c r="C89" s="21">
        <v>118504</v>
      </c>
      <c r="D89" s="22">
        <f t="shared" si="3"/>
        <v>13.71440537</v>
      </c>
      <c r="E89" s="22">
        <f t="shared" si="4"/>
        <v>23.51225406</v>
      </c>
      <c r="F89" s="22">
        <f t="shared" si="5"/>
        <v>4.9425094279999993</v>
      </c>
      <c r="G89" s="16"/>
      <c r="H89" s="5">
        <v>1.371440537E-2</v>
      </c>
      <c r="I89" s="5">
        <v>2.351225406E-14</v>
      </c>
      <c r="J89" s="5">
        <v>6.44</v>
      </c>
      <c r="K89" s="5">
        <v>4.9425094279999997E-12</v>
      </c>
      <c r="L89" s="5">
        <v>8.1000000000000004E-5</v>
      </c>
      <c r="M89" s="5">
        <v>8884131</v>
      </c>
      <c r="N89" s="5">
        <v>8884133.0999999996</v>
      </c>
      <c r="O89" s="5">
        <v>8863069.6999999993</v>
      </c>
      <c r="P89" s="5">
        <v>8884118.0999999996</v>
      </c>
      <c r="Q89" s="5">
        <v>8884076.3000000007</v>
      </c>
      <c r="R89" s="5">
        <v>8863069.6999999993</v>
      </c>
      <c r="S89" s="5">
        <v>16.082999999999998</v>
      </c>
    </row>
    <row r="90" spans="1:19" x14ac:dyDescent="0.25">
      <c r="A90" s="17">
        <v>42</v>
      </c>
      <c r="B90" s="25">
        <v>8863088.7909999993</v>
      </c>
      <c r="C90" s="18">
        <v>165603</v>
      </c>
      <c r="D90" s="22">
        <f t="shared" si="3"/>
        <v>13.758986009999999</v>
      </c>
      <c r="E90" s="22">
        <f t="shared" si="4"/>
        <v>23.436007800000002</v>
      </c>
      <c r="F90" s="22">
        <f t="shared" si="5"/>
        <v>4.9303243920000002</v>
      </c>
      <c r="G90" s="16"/>
      <c r="H90" s="12">
        <v>1.375898601E-2</v>
      </c>
      <c r="I90" s="13">
        <v>2.3436007800000002E-14</v>
      </c>
      <c r="J90" s="12">
        <v>4.63</v>
      </c>
      <c r="K90" s="13">
        <v>4.9303243920000003E-12</v>
      </c>
      <c r="L90" s="13">
        <v>5.7000000000000003E-5</v>
      </c>
      <c r="M90" s="12">
        <v>8884130.4000000004</v>
      </c>
      <c r="N90" s="12">
        <v>8884128.9000000004</v>
      </c>
      <c r="O90" s="12">
        <v>8863077.5</v>
      </c>
      <c r="P90" s="12">
        <v>8884056.3000000007</v>
      </c>
      <c r="Q90" s="12">
        <v>8884052.1999999993</v>
      </c>
      <c r="R90" s="12">
        <v>8863077.5999999996</v>
      </c>
      <c r="S90" s="12">
        <v>16.085999999999999</v>
      </c>
    </row>
    <row r="91" spans="1:19" x14ac:dyDescent="0.25">
      <c r="A91" s="17">
        <v>11</v>
      </c>
      <c r="B91" s="25">
        <v>8863089.3690000009</v>
      </c>
      <c r="C91" s="18">
        <v>149272</v>
      </c>
      <c r="D91" s="22">
        <f t="shared" si="3"/>
        <v>13.85349057</v>
      </c>
      <c r="E91" s="22">
        <f t="shared" si="4"/>
        <v>23.27613101</v>
      </c>
      <c r="F91" s="22">
        <f t="shared" si="5"/>
        <v>4.9330008850000002</v>
      </c>
      <c r="G91" s="16"/>
      <c r="H91" s="12">
        <v>1.385349057E-2</v>
      </c>
      <c r="I91" s="13">
        <v>2.327613101E-14</v>
      </c>
      <c r="J91" s="12">
        <v>5.17</v>
      </c>
      <c r="K91" s="13">
        <v>4.9330008850000003E-12</v>
      </c>
      <c r="L91" s="13">
        <v>7.3300000000000006E-5</v>
      </c>
      <c r="M91" s="12">
        <v>8883964.6999999993</v>
      </c>
      <c r="N91" s="12">
        <v>8883974.8000000007</v>
      </c>
      <c r="O91" s="12">
        <v>8863078.0999999996</v>
      </c>
      <c r="P91" s="12">
        <v>8884036.0999999996</v>
      </c>
      <c r="Q91" s="12">
        <v>8884055.5</v>
      </c>
      <c r="R91" s="12">
        <v>8863078.1999999993</v>
      </c>
      <c r="S91" s="12">
        <v>16.074000000000002</v>
      </c>
    </row>
    <row r="92" spans="1:19" x14ac:dyDescent="0.25">
      <c r="A92" s="17">
        <v>8</v>
      </c>
      <c r="B92" s="25">
        <v>8863096.9710000008</v>
      </c>
      <c r="C92" s="18">
        <v>136947</v>
      </c>
      <c r="D92" s="22">
        <f t="shared" si="3"/>
        <v>13.803748149999999</v>
      </c>
      <c r="E92" s="22">
        <f t="shared" si="4"/>
        <v>23.359967510000001</v>
      </c>
      <c r="F92" s="22">
        <f t="shared" si="5"/>
        <v>4.9936614960000005</v>
      </c>
      <c r="G92" s="16"/>
      <c r="H92" s="12">
        <v>1.380374815E-2</v>
      </c>
      <c r="I92" s="13">
        <v>2.3359967509999999E-14</v>
      </c>
      <c r="J92" s="12">
        <v>5.61</v>
      </c>
      <c r="K92" s="13">
        <v>4.9936614960000001E-12</v>
      </c>
      <c r="L92" s="13">
        <v>6.3999999999999997E-5</v>
      </c>
      <c r="M92" s="12">
        <v>8883797</v>
      </c>
      <c r="N92" s="12">
        <v>8883803.1999999993</v>
      </c>
      <c r="O92" s="12">
        <v>8863084.0999999996</v>
      </c>
      <c r="P92" s="12">
        <v>8883858.5</v>
      </c>
      <c r="Q92" s="12">
        <v>8883862.6999999993</v>
      </c>
      <c r="R92" s="12">
        <v>8863084.1999999993</v>
      </c>
      <c r="S92" s="12">
        <v>16.128</v>
      </c>
    </row>
    <row r="93" spans="1:19" x14ac:dyDescent="0.25">
      <c r="A93" s="17">
        <v>31</v>
      </c>
      <c r="B93" s="25">
        <v>8863098.1830000002</v>
      </c>
      <c r="C93" s="18">
        <v>144729</v>
      </c>
      <c r="D93" s="22">
        <f t="shared" si="3"/>
        <v>13.7201825</v>
      </c>
      <c r="E93" s="22">
        <f t="shared" si="4"/>
        <v>23.502239849999999</v>
      </c>
      <c r="F93" s="22">
        <f t="shared" si="5"/>
        <v>4.9463654180000001</v>
      </c>
      <c r="G93" s="16"/>
      <c r="H93" s="12">
        <v>1.3720182500000001E-2</v>
      </c>
      <c r="I93" s="13">
        <v>2.350223985E-14</v>
      </c>
      <c r="J93" s="12">
        <v>5.28</v>
      </c>
      <c r="K93" s="13">
        <v>4.9463654179999997E-12</v>
      </c>
      <c r="L93" s="12">
        <v>1.1E-4</v>
      </c>
      <c r="M93" s="12">
        <v>8884130.5</v>
      </c>
      <c r="N93" s="12">
        <v>8884129.3000000007</v>
      </c>
      <c r="O93" s="12">
        <v>8863085.0999999996</v>
      </c>
      <c r="P93" s="12">
        <v>8884061.4000000004</v>
      </c>
      <c r="Q93" s="12">
        <v>8884062.0999999996</v>
      </c>
      <c r="R93" s="12">
        <v>8863085</v>
      </c>
      <c r="S93" s="12">
        <v>16.074000000000002</v>
      </c>
    </row>
    <row r="94" spans="1:19" x14ac:dyDescent="0.25">
      <c r="A94" s="20">
        <v>64</v>
      </c>
      <c r="B94" s="26">
        <v>8863098.4039999992</v>
      </c>
      <c r="C94" s="21">
        <v>143285</v>
      </c>
      <c r="D94" s="22">
        <f t="shared" si="3"/>
        <v>14.07661616</v>
      </c>
      <c r="E94" s="22">
        <f t="shared" si="4"/>
        <v>22.907139069999999</v>
      </c>
      <c r="F94" s="22">
        <f t="shared" si="5"/>
        <v>4.896940582</v>
      </c>
      <c r="G94" s="16"/>
      <c r="H94" s="5">
        <v>1.4076616159999999E-2</v>
      </c>
      <c r="I94" s="5">
        <v>2.2907139069999999E-14</v>
      </c>
      <c r="J94" s="5">
        <v>5.47</v>
      </c>
      <c r="K94" s="5">
        <v>4.896940582E-12</v>
      </c>
      <c r="L94" s="5">
        <v>4.4000000000000002E-4</v>
      </c>
      <c r="M94" s="5">
        <v>8883797.0999999996</v>
      </c>
      <c r="N94" s="5">
        <v>8883804.3000000007</v>
      </c>
      <c r="O94" s="5">
        <v>8863085.1999999993</v>
      </c>
      <c r="P94" s="5">
        <v>8883813.0999999996</v>
      </c>
      <c r="Q94" s="5">
        <v>8883797.9000000004</v>
      </c>
      <c r="R94" s="5">
        <v>8863085.1999999993</v>
      </c>
      <c r="S94" s="5">
        <v>16.099</v>
      </c>
    </row>
    <row r="95" spans="1:19" x14ac:dyDescent="0.25">
      <c r="A95" s="20">
        <v>56</v>
      </c>
      <c r="B95" s="26">
        <v>8863099.0690000001</v>
      </c>
      <c r="C95" s="21">
        <v>147298</v>
      </c>
      <c r="D95" s="22">
        <f t="shared" si="3"/>
        <v>13.684803359999998</v>
      </c>
      <c r="E95" s="22">
        <f t="shared" si="4"/>
        <v>23.56299516</v>
      </c>
      <c r="F95" s="22">
        <f t="shared" si="5"/>
        <v>4.958099603</v>
      </c>
      <c r="G95" s="16"/>
      <c r="H95" s="5">
        <v>1.3684803359999999E-2</v>
      </c>
      <c r="I95" s="5">
        <v>2.356299516E-14</v>
      </c>
      <c r="J95" s="5">
        <v>5.17</v>
      </c>
      <c r="K95" s="5">
        <v>4.9580996029999997E-12</v>
      </c>
      <c r="L95" s="5">
        <v>5.9200000000000002E-5</v>
      </c>
      <c r="M95" s="5">
        <v>8884131</v>
      </c>
      <c r="N95" s="5">
        <v>8884134.6999999993</v>
      </c>
      <c r="O95" s="5">
        <v>8863085.8000000007</v>
      </c>
      <c r="P95" s="5">
        <v>8884104.9000000004</v>
      </c>
      <c r="Q95" s="5">
        <v>8884133.4000000004</v>
      </c>
      <c r="R95" s="5">
        <v>8863085.9000000004</v>
      </c>
      <c r="S95" s="5">
        <v>16.106999999999999</v>
      </c>
    </row>
    <row r="96" spans="1:19" x14ac:dyDescent="0.25">
      <c r="A96" s="17">
        <v>20</v>
      </c>
      <c r="B96" s="25">
        <v>8863101.3499999996</v>
      </c>
      <c r="C96" s="18">
        <v>140133</v>
      </c>
      <c r="D96" s="22">
        <f t="shared" si="3"/>
        <v>13.917410700000001</v>
      </c>
      <c r="E96" s="22">
        <f t="shared" si="4"/>
        <v>23.169165330000002</v>
      </c>
      <c r="F96" s="22">
        <f t="shared" si="5"/>
        <v>4.8759078370000006</v>
      </c>
      <c r="G96" s="16"/>
      <c r="H96" s="12">
        <v>1.3917410700000001E-2</v>
      </c>
      <c r="I96" s="13">
        <v>2.3169165330000001E-14</v>
      </c>
      <c r="J96" s="12">
        <v>5.53</v>
      </c>
      <c r="K96" s="13">
        <v>4.8759078370000004E-12</v>
      </c>
      <c r="L96" s="13">
        <v>4.99E-5</v>
      </c>
      <c r="M96" s="12">
        <v>8884131</v>
      </c>
      <c r="N96" s="12">
        <v>8884134.0999999996</v>
      </c>
      <c r="O96" s="12">
        <v>8863087.8000000007</v>
      </c>
      <c r="P96" s="12">
        <v>8884144.8000000007</v>
      </c>
      <c r="Q96" s="12">
        <v>8884091</v>
      </c>
      <c r="R96" s="12">
        <v>8863087.9000000004</v>
      </c>
      <c r="S96" s="12">
        <v>16.087</v>
      </c>
    </row>
    <row r="97" spans="1:19" x14ac:dyDescent="0.25">
      <c r="A97" s="20">
        <v>69</v>
      </c>
      <c r="B97" s="26">
        <v>8863110.9859999996</v>
      </c>
      <c r="C97" s="21">
        <v>144681</v>
      </c>
      <c r="D97" s="22">
        <f t="shared" si="3"/>
        <v>13.79824618</v>
      </c>
      <c r="E97" s="22">
        <f t="shared" si="4"/>
        <v>23.369208239999999</v>
      </c>
      <c r="F97" s="22">
        <f t="shared" si="5"/>
        <v>4.9218115899999999</v>
      </c>
      <c r="G97" s="16"/>
      <c r="H97" s="5">
        <v>1.3798246179999999E-2</v>
      </c>
      <c r="I97" s="5">
        <v>2.336920824E-14</v>
      </c>
      <c r="J97" s="5">
        <v>5.31</v>
      </c>
      <c r="K97" s="5">
        <v>4.92181159E-12</v>
      </c>
      <c r="L97" s="5">
        <v>9.6299999999999996E-5</v>
      </c>
      <c r="M97" s="5">
        <v>8884130.3000000007</v>
      </c>
      <c r="N97" s="5">
        <v>8884127.5</v>
      </c>
      <c r="O97" s="5">
        <v>8863096.9000000004</v>
      </c>
      <c r="P97" s="5">
        <v>8884068.6999999993</v>
      </c>
      <c r="Q97" s="5">
        <v>8884035.9000000004</v>
      </c>
      <c r="R97" s="5">
        <v>8863096.9000000004</v>
      </c>
      <c r="S97" s="5">
        <v>16.082999999999998</v>
      </c>
    </row>
    <row r="98" spans="1:19" x14ac:dyDescent="0.25">
      <c r="A98" s="17">
        <v>40</v>
      </c>
      <c r="B98" s="25">
        <v>8863113.6980000008</v>
      </c>
      <c r="C98" s="18">
        <v>144850</v>
      </c>
      <c r="D98" s="22">
        <f t="shared" si="3"/>
        <v>13.847659530000001</v>
      </c>
      <c r="E98" s="22">
        <f t="shared" si="4"/>
        <v>23.285804389999999</v>
      </c>
      <c r="F98" s="22">
        <f t="shared" si="5"/>
        <v>5.020949388</v>
      </c>
      <c r="G98" s="16"/>
      <c r="H98" s="12">
        <v>1.384765953E-2</v>
      </c>
      <c r="I98" s="13">
        <v>2.3285804390000001E-14</v>
      </c>
      <c r="J98" s="12">
        <v>5.32</v>
      </c>
      <c r="K98" s="13">
        <v>5.020949388E-12</v>
      </c>
      <c r="L98" s="13">
        <v>9.8999999999999994E-5</v>
      </c>
      <c r="M98" s="12">
        <v>8883630.5</v>
      </c>
      <c r="N98" s="12">
        <v>8883642.3000000007</v>
      </c>
      <c r="O98" s="12">
        <v>8863099.6999999993</v>
      </c>
      <c r="P98" s="12">
        <v>8883672.5999999996</v>
      </c>
      <c r="Q98" s="12">
        <v>8883808</v>
      </c>
      <c r="R98" s="12">
        <v>8863099.9000000004</v>
      </c>
      <c r="S98" s="12">
        <v>16.081</v>
      </c>
    </row>
    <row r="99" spans="1:19" x14ac:dyDescent="0.25">
      <c r="A99" s="17">
        <v>6</v>
      </c>
      <c r="B99" s="18">
        <v>8863117.2219999991</v>
      </c>
      <c r="C99" s="18">
        <v>123975</v>
      </c>
      <c r="D99" s="22">
        <f t="shared" si="3"/>
        <v>13.810055159999999</v>
      </c>
      <c r="E99" s="22">
        <f t="shared" si="4"/>
        <v>23.349192379999998</v>
      </c>
      <c r="F99" s="22">
        <f t="shared" si="5"/>
        <v>4.9952191639999999</v>
      </c>
      <c r="G99" s="16"/>
      <c r="H99" s="12">
        <v>1.3810055159999999E-2</v>
      </c>
      <c r="I99" s="13">
        <v>2.334919238E-14</v>
      </c>
      <c r="J99" s="12">
        <v>6.2</v>
      </c>
      <c r="K99" s="13">
        <v>4.9952191639999997E-12</v>
      </c>
      <c r="L99" s="12">
        <v>1.35E-4</v>
      </c>
      <c r="M99" s="12">
        <v>8883797.6999999993</v>
      </c>
      <c r="N99" s="12">
        <v>8883807.5999999996</v>
      </c>
      <c r="O99" s="12">
        <v>8863103.9000000004</v>
      </c>
      <c r="P99" s="12">
        <v>8883755.4000000004</v>
      </c>
      <c r="Q99" s="12">
        <v>8883775.6999999993</v>
      </c>
      <c r="R99" s="12">
        <v>8863103.6999999993</v>
      </c>
      <c r="S99" s="12">
        <v>16.081</v>
      </c>
    </row>
    <row r="100" spans="1:19" x14ac:dyDescent="0.25">
      <c r="A100" s="20">
        <v>94</v>
      </c>
      <c r="B100" s="21">
        <v>8863118.9399999995</v>
      </c>
      <c r="C100" s="21">
        <v>101102</v>
      </c>
      <c r="D100" s="22">
        <f t="shared" si="3"/>
        <v>13.73861518</v>
      </c>
      <c r="E100" s="22">
        <f t="shared" si="4"/>
        <v>23.470597680000001</v>
      </c>
      <c r="F100" s="22">
        <f t="shared" si="5"/>
        <v>4.9809181969999994</v>
      </c>
      <c r="G100" s="16"/>
      <c r="H100" s="5">
        <v>1.373861518E-2</v>
      </c>
      <c r="I100" s="5">
        <v>2.347059768E-14</v>
      </c>
      <c r="J100" s="5">
        <v>7.57</v>
      </c>
      <c r="K100" s="5">
        <v>4.9809181969999996E-12</v>
      </c>
      <c r="L100" s="5">
        <v>4.26E-4</v>
      </c>
      <c r="M100" s="5">
        <v>8883965.6999999993</v>
      </c>
      <c r="N100" s="5">
        <v>8883976.4000000004</v>
      </c>
      <c r="O100" s="5">
        <v>8863106.4000000004</v>
      </c>
      <c r="P100" s="5">
        <v>8883954.5</v>
      </c>
      <c r="Q100" s="5">
        <v>8883928.4000000004</v>
      </c>
      <c r="R100" s="5">
        <v>8863106</v>
      </c>
      <c r="S100" s="5">
        <v>16.077999999999999</v>
      </c>
    </row>
    <row r="101" spans="1:19" x14ac:dyDescent="0.25">
      <c r="A101" s="17">
        <v>36</v>
      </c>
      <c r="B101" s="18">
        <v>8863120.1909999996</v>
      </c>
      <c r="C101" s="18">
        <v>116350</v>
      </c>
      <c r="D101" s="22">
        <f t="shared" si="3"/>
        <v>14.03599631</v>
      </c>
      <c r="E101" s="22">
        <f t="shared" si="4"/>
        <v>22.973318849999998</v>
      </c>
      <c r="F101" s="22">
        <f t="shared" si="5"/>
        <v>4.8779968900000004</v>
      </c>
      <c r="G101" s="16"/>
      <c r="H101" s="12">
        <v>1.403599631E-2</v>
      </c>
      <c r="I101" s="13">
        <v>2.2973318849999999E-14</v>
      </c>
      <c r="J101" s="12">
        <v>6.72</v>
      </c>
      <c r="K101" s="13">
        <v>4.8779968900000002E-12</v>
      </c>
      <c r="L101" s="13">
        <v>7.7100000000000004E-5</v>
      </c>
      <c r="M101" s="12">
        <v>8883963.8000000007</v>
      </c>
      <c r="N101" s="12">
        <v>8883966.4000000004</v>
      </c>
      <c r="O101" s="12">
        <v>8863107.5</v>
      </c>
      <c r="P101" s="12">
        <v>8883954.5</v>
      </c>
      <c r="Q101" s="12">
        <v>8884002.5999999996</v>
      </c>
      <c r="R101" s="12">
        <v>8863107.8000000007</v>
      </c>
      <c r="S101" s="12">
        <v>16.068999999999999</v>
      </c>
    </row>
    <row r="102" spans="1:19" x14ac:dyDescent="0.25">
      <c r="A102" s="17">
        <v>12</v>
      </c>
      <c r="B102" s="18">
        <v>8863121.8969999999</v>
      </c>
      <c r="C102" s="18">
        <v>94414</v>
      </c>
      <c r="D102" s="22">
        <f t="shared" si="3"/>
        <v>13.797347950000001</v>
      </c>
      <c r="E102" s="22">
        <f t="shared" si="4"/>
        <v>23.370672070000001</v>
      </c>
      <c r="F102" s="22">
        <f t="shared" si="5"/>
        <v>4.8841921299999997</v>
      </c>
      <c r="G102" s="16"/>
      <c r="H102" s="12">
        <v>1.379734795E-2</v>
      </c>
      <c r="I102" s="13">
        <v>2.337067207E-14</v>
      </c>
      <c r="J102" s="12">
        <v>8.14</v>
      </c>
      <c r="K102" s="13">
        <v>4.8841921299999999E-12</v>
      </c>
      <c r="L102" s="12">
        <v>4.0700000000000003E-4</v>
      </c>
      <c r="M102" s="12">
        <v>8884298.5999999996</v>
      </c>
      <c r="N102" s="12">
        <v>8884301.4000000004</v>
      </c>
      <c r="O102" s="12">
        <v>8863110.1999999993</v>
      </c>
      <c r="P102" s="12">
        <v>8884238.4000000004</v>
      </c>
      <c r="Q102" s="12">
        <v>8884182.0999999996</v>
      </c>
      <c r="R102" s="12">
        <v>8863110.1999999993</v>
      </c>
      <c r="S102" s="12">
        <v>16.082000000000001</v>
      </c>
    </row>
    <row r="103" spans="1:19" x14ac:dyDescent="0.25">
      <c r="A103" s="20">
        <v>97</v>
      </c>
      <c r="B103" s="21">
        <v>8863154.2029999997</v>
      </c>
      <c r="C103" s="21">
        <v>129130</v>
      </c>
      <c r="D103" s="22">
        <f t="shared" si="3"/>
        <v>14.05773052</v>
      </c>
      <c r="E103" s="22">
        <f t="shared" si="4"/>
        <v>22.937624490000001</v>
      </c>
      <c r="F103" s="22">
        <f t="shared" si="5"/>
        <v>4.9168301169999999</v>
      </c>
      <c r="G103" s="16"/>
      <c r="H103" s="5">
        <v>1.4057730520000001E-2</v>
      </c>
      <c r="I103" s="5">
        <v>2.2937624490000001E-14</v>
      </c>
      <c r="J103" s="5">
        <v>6.06</v>
      </c>
      <c r="K103" s="5">
        <v>4.9168301170000001E-12</v>
      </c>
      <c r="L103" s="5">
        <v>6.5300000000000002E-5</v>
      </c>
      <c r="M103" s="5">
        <v>8883797.1999999993</v>
      </c>
      <c r="N103" s="5">
        <v>8883804</v>
      </c>
      <c r="O103" s="5">
        <v>8863160.6999999993</v>
      </c>
      <c r="P103" s="5">
        <v>8883821.1999999993</v>
      </c>
      <c r="Q103" s="5">
        <v>8883863.9000000004</v>
      </c>
      <c r="R103" s="5">
        <v>8863161.0999999996</v>
      </c>
      <c r="S103" s="5">
        <v>16.065000000000001</v>
      </c>
    </row>
    <row r="104" spans="1:19" x14ac:dyDescent="0.25">
      <c r="A104" s="17">
        <v>39</v>
      </c>
      <c r="B104" s="18">
        <v>8863162.8550000004</v>
      </c>
      <c r="C104" s="18">
        <v>152326</v>
      </c>
      <c r="D104" s="22">
        <f t="shared" si="3"/>
        <v>14.03043126</v>
      </c>
      <c r="E104" s="22">
        <f t="shared" si="4"/>
        <v>22.982209749999999</v>
      </c>
      <c r="F104" s="22">
        <f t="shared" si="5"/>
        <v>4.8517029090000001</v>
      </c>
      <c r="G104" s="16"/>
      <c r="H104" s="12">
        <v>1.403043126E-2</v>
      </c>
      <c r="I104" s="13">
        <v>2.2982209749999998E-14</v>
      </c>
      <c r="J104" s="12">
        <v>5.13</v>
      </c>
      <c r="K104" s="13">
        <v>4.8517029090000002E-12</v>
      </c>
      <c r="L104" s="13">
        <v>6.5199999999999999E-5</v>
      </c>
      <c r="M104" s="12">
        <v>8884130.5</v>
      </c>
      <c r="N104" s="12">
        <v>8884130.0999999996</v>
      </c>
      <c r="O104" s="12">
        <v>8863173.0999999996</v>
      </c>
      <c r="P104" s="12">
        <v>8884062.5</v>
      </c>
      <c r="Q104" s="12">
        <v>8884090.8000000007</v>
      </c>
      <c r="R104" s="12">
        <v>8863173.4000000004</v>
      </c>
      <c r="S104" s="12">
        <v>16.088999999999999</v>
      </c>
    </row>
    <row r="105" spans="1:19" x14ac:dyDescent="0.25">
      <c r="A105" s="17">
        <v>23</v>
      </c>
      <c r="B105" s="18">
        <v>8863174.7880000006</v>
      </c>
      <c r="C105" s="18">
        <v>136401</v>
      </c>
      <c r="D105" s="22">
        <f t="shared" si="3"/>
        <v>14.148056009999999</v>
      </c>
      <c r="E105" s="22">
        <f t="shared" si="4"/>
        <v>22.791077850000001</v>
      </c>
      <c r="F105" s="22">
        <f t="shared" si="5"/>
        <v>4.8124150610000003</v>
      </c>
      <c r="G105" s="16"/>
      <c r="H105" s="12">
        <v>1.414805601E-2</v>
      </c>
      <c r="I105" s="13">
        <v>2.279107785E-14</v>
      </c>
      <c r="J105" s="12">
        <v>5.78</v>
      </c>
      <c r="K105" s="13">
        <v>4.8124150610000002E-12</v>
      </c>
      <c r="L105" s="13">
        <v>6.8100000000000002E-5</v>
      </c>
      <c r="M105" s="12">
        <v>8884131.4000000004</v>
      </c>
      <c r="N105" s="12">
        <v>8884137.5</v>
      </c>
      <c r="O105" s="12">
        <v>8863186.9000000004</v>
      </c>
      <c r="P105" s="12">
        <v>8884200.6999999993</v>
      </c>
      <c r="Q105" s="12">
        <v>8884182.5</v>
      </c>
      <c r="R105" s="12">
        <v>8863187</v>
      </c>
      <c r="S105" s="12">
        <v>16.082000000000001</v>
      </c>
    </row>
    <row r="106" spans="1:19" x14ac:dyDescent="0.25">
      <c r="A106" s="20">
        <v>72</v>
      </c>
      <c r="B106" s="21">
        <v>8863196.8770000003</v>
      </c>
      <c r="C106" s="21">
        <v>129496</v>
      </c>
      <c r="D106" s="22">
        <f t="shared" si="3"/>
        <v>14.11574059</v>
      </c>
      <c r="E106" s="22">
        <f t="shared" si="4"/>
        <v>22.84314002</v>
      </c>
      <c r="F106" s="22">
        <f t="shared" si="5"/>
        <v>4.8689313290000005</v>
      </c>
      <c r="G106" s="16"/>
      <c r="H106" s="5">
        <v>1.411574059E-2</v>
      </c>
      <c r="I106" s="5">
        <v>2.284314002E-14</v>
      </c>
      <c r="J106" s="5">
        <v>6.07</v>
      </c>
      <c r="K106" s="5">
        <v>4.8689313290000002E-12</v>
      </c>
      <c r="L106" s="5">
        <v>7.5799999999999999E-5</v>
      </c>
      <c r="M106" s="5">
        <v>8883963.5</v>
      </c>
      <c r="N106" s="5">
        <v>8883963.8000000007</v>
      </c>
      <c r="O106" s="5">
        <v>8863206.5</v>
      </c>
      <c r="P106" s="5">
        <v>8883938.4000000004</v>
      </c>
      <c r="Q106" s="5">
        <v>8883932</v>
      </c>
      <c r="R106" s="5">
        <v>8863206.5999999996</v>
      </c>
      <c r="S106" s="5">
        <v>16.081</v>
      </c>
    </row>
  </sheetData>
  <sortState ref="A6:S106">
    <sortCondition ref="B6:B106"/>
    <sortCondition ref="H6:H106"/>
    <sortCondition ref="C6:C106"/>
  </sortState>
  <conditionalFormatting sqref="C6:C106">
    <cfRule type="cellIs" dxfId="10" priority="1" operator="greaterThan">
      <formula>120000</formula>
    </cfRule>
    <cfRule type="cellIs" dxfId="9" priority="2" operator="greaterThan">
      <formula>100000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1:Y65"/>
  <sheetViews>
    <sheetView showGridLines="0" tabSelected="1" workbookViewId="0">
      <pane ySplit="4" topLeftCell="A5" activePane="bottomLeft" state="frozen"/>
      <selection pane="bottomLeft" activeCell="G6" sqref="G6"/>
    </sheetView>
  </sheetViews>
  <sheetFormatPr baseColWidth="10" defaultRowHeight="15" x14ac:dyDescent="0.25"/>
  <cols>
    <col min="1" max="1" width="14.7109375" customWidth="1"/>
    <col min="7" max="7" width="9.5703125" customWidth="1"/>
    <col min="8" max="8" width="12.7109375" bestFit="1" customWidth="1"/>
  </cols>
  <sheetData>
    <row r="1" spans="1:13" x14ac:dyDescent="0.25">
      <c r="A1" t="s">
        <v>31</v>
      </c>
      <c r="B1" t="s">
        <v>38</v>
      </c>
    </row>
    <row r="2" spans="1:13" x14ac:dyDescent="0.25">
      <c r="B2" t="s">
        <v>35</v>
      </c>
    </row>
    <row r="4" spans="1:13" x14ac:dyDescent="0.25">
      <c r="A4" s="35" t="s">
        <v>0</v>
      </c>
      <c r="B4" s="36" t="s">
        <v>1</v>
      </c>
      <c r="C4" s="36" t="s">
        <v>2</v>
      </c>
      <c r="D4" s="37" t="s">
        <v>15</v>
      </c>
      <c r="E4" s="36" t="s">
        <v>17</v>
      </c>
      <c r="F4" s="36" t="s">
        <v>16</v>
      </c>
      <c r="G4" s="36" t="s">
        <v>30</v>
      </c>
      <c r="H4" s="46" t="s">
        <v>3</v>
      </c>
      <c r="I4" s="46" t="s">
        <v>4</v>
      </c>
      <c r="J4" s="46" t="s">
        <v>5</v>
      </c>
      <c r="K4" s="46" t="s">
        <v>6</v>
      </c>
    </row>
    <row r="5" spans="1:13" s="6" customFormat="1" x14ac:dyDescent="0.25">
      <c r="A5" s="17">
        <v>10</v>
      </c>
      <c r="B5" s="28">
        <v>8863017.3479999993</v>
      </c>
      <c r="C5" s="18">
        <v>148030</v>
      </c>
      <c r="D5" s="22">
        <f>IF(H5="","",1000*H5)</f>
        <v>13.659010270000001</v>
      </c>
      <c r="E5" s="22">
        <f>IF(I5="","",1000000000000000*I5)</f>
        <v>23.607925869999999</v>
      </c>
      <c r="F5" s="22">
        <f>IF(K5="","",1000000000000*K5)</f>
        <v>4.9881981849999999</v>
      </c>
      <c r="G5" s="40"/>
      <c r="H5" s="42">
        <v>1.3659010270000001E-2</v>
      </c>
      <c r="I5" s="43">
        <v>2.3607925869999999E-14</v>
      </c>
      <c r="J5" s="42">
        <v>5.14</v>
      </c>
      <c r="K5" s="43">
        <v>4.9881981850000003E-12</v>
      </c>
      <c r="M5" s="44"/>
    </row>
    <row r="6" spans="1:13" s="6" customFormat="1" x14ac:dyDescent="0.25">
      <c r="A6" s="17">
        <v>38</v>
      </c>
      <c r="B6" s="28">
        <v>8863019.5</v>
      </c>
      <c r="C6" s="18">
        <v>137096</v>
      </c>
      <c r="D6" s="22">
        <f>IF(H6="","",1000*H6)</f>
        <v>13.52670124</v>
      </c>
      <c r="E6" s="22">
        <f t="shared" ref="E6:E24" si="0">IF(I6="","",1000000000000000*I6)</f>
        <v>23.838831020000001</v>
      </c>
      <c r="F6" s="22">
        <f t="shared" ref="F6:F24" si="1">IF(K6="","",1000000000000*K6)</f>
        <v>4.9567044870000005</v>
      </c>
      <c r="G6" s="40">
        <v>1</v>
      </c>
      <c r="H6" s="42">
        <v>1.3526701239999999E-2</v>
      </c>
      <c r="I6" s="43">
        <v>2.3838831020000001E-14</v>
      </c>
      <c r="J6" s="42">
        <v>5.49</v>
      </c>
      <c r="K6" s="43">
        <v>4.9567044870000003E-12</v>
      </c>
      <c r="M6" s="45"/>
    </row>
    <row r="7" spans="1:13" s="6" customFormat="1" x14ac:dyDescent="0.25">
      <c r="A7" s="17">
        <v>44</v>
      </c>
      <c r="B7" s="28">
        <v>8863021.7699999996</v>
      </c>
      <c r="C7" s="18">
        <v>150641</v>
      </c>
      <c r="D7" s="22">
        <f t="shared" ref="D7:D24" si="2">IF(H7="","",1000*H7)</f>
        <v>13.522977040000001</v>
      </c>
      <c r="E7" s="22">
        <f t="shared" si="0"/>
        <v>23.845383979999998</v>
      </c>
      <c r="F7" s="22">
        <f t="shared" si="1"/>
        <v>4.845828762</v>
      </c>
      <c r="G7" s="40">
        <v>1</v>
      </c>
      <c r="H7" s="42">
        <v>1.352297704E-2</v>
      </c>
      <c r="I7" s="43">
        <v>2.3845383979999999E-14</v>
      </c>
      <c r="J7" s="42">
        <v>5</v>
      </c>
      <c r="K7" s="43">
        <v>4.8458287620000003E-12</v>
      </c>
      <c r="M7" s="45"/>
    </row>
    <row r="8" spans="1:13" s="6" customFormat="1" x14ac:dyDescent="0.25">
      <c r="A8" s="20">
        <v>78</v>
      </c>
      <c r="B8" s="21">
        <v>8863023.4790000003</v>
      </c>
      <c r="C8" s="21">
        <v>140405</v>
      </c>
      <c r="D8" s="22">
        <f t="shared" si="2"/>
        <v>13.75594001</v>
      </c>
      <c r="E8" s="22">
        <f t="shared" si="0"/>
        <v>23.44154275</v>
      </c>
      <c r="F8" s="22">
        <f t="shared" si="1"/>
        <v>4.9168606419999996</v>
      </c>
      <c r="G8" s="40">
        <v>1</v>
      </c>
      <c r="H8" s="11">
        <v>1.375594001E-2</v>
      </c>
      <c r="I8" s="11">
        <v>2.3441542750000001E-14</v>
      </c>
      <c r="J8" s="11">
        <v>5.46</v>
      </c>
      <c r="K8" s="11">
        <v>4.9168606419999999E-12</v>
      </c>
      <c r="M8" s="45"/>
    </row>
    <row r="9" spans="1:13" s="6" customFormat="1" x14ac:dyDescent="0.25">
      <c r="A9" s="20">
        <v>90</v>
      </c>
      <c r="B9" s="21">
        <v>8863027.1319999993</v>
      </c>
      <c r="C9" s="21">
        <v>145001</v>
      </c>
      <c r="D9" s="22">
        <f t="shared" si="2"/>
        <v>13.740742920000001</v>
      </c>
      <c r="E9" s="22">
        <f t="shared" si="0"/>
        <v>23.46744945</v>
      </c>
      <c r="F9" s="22">
        <f t="shared" si="1"/>
        <v>4.9208386009999998</v>
      </c>
      <c r="G9" s="40">
        <v>1</v>
      </c>
      <c r="H9" s="11">
        <v>1.374074292E-2</v>
      </c>
      <c r="I9" s="11">
        <v>2.346744945E-14</v>
      </c>
      <c r="J9" s="11">
        <v>5.28</v>
      </c>
      <c r="K9" s="11">
        <v>4.9208386010000002E-12</v>
      </c>
      <c r="M9" s="11"/>
    </row>
    <row r="10" spans="1:13" s="6" customFormat="1" x14ac:dyDescent="0.25">
      <c r="A10" s="20">
        <v>53</v>
      </c>
      <c r="B10" s="21">
        <v>8863027.1520000007</v>
      </c>
      <c r="C10" s="21">
        <v>139313</v>
      </c>
      <c r="D10" s="22">
        <f t="shared" si="2"/>
        <v>13.55427998</v>
      </c>
      <c r="E10" s="22">
        <f t="shared" si="0"/>
        <v>23.790285360000002</v>
      </c>
      <c r="F10" s="22">
        <f t="shared" si="1"/>
        <v>4.949921926</v>
      </c>
      <c r="G10" s="40"/>
      <c r="H10" s="11">
        <v>1.355427998E-2</v>
      </c>
      <c r="I10" s="11">
        <v>2.3790285360000001E-14</v>
      </c>
      <c r="J10" s="11">
        <v>5.42</v>
      </c>
      <c r="K10" s="11">
        <v>4.9499219259999998E-12</v>
      </c>
      <c r="M10" s="11"/>
    </row>
    <row r="11" spans="1:13" s="6" customFormat="1" x14ac:dyDescent="0.25">
      <c r="A11" s="17">
        <v>46</v>
      </c>
      <c r="B11" s="28">
        <v>8863029.0899999999</v>
      </c>
      <c r="C11" s="18">
        <v>146966</v>
      </c>
      <c r="D11" s="22">
        <f t="shared" si="2"/>
        <v>13.46962143</v>
      </c>
      <c r="E11" s="22">
        <f t="shared" si="0"/>
        <v>23.93980032</v>
      </c>
      <c r="F11" s="22">
        <f t="shared" si="1"/>
        <v>4.9809323440000002</v>
      </c>
      <c r="G11" s="40"/>
      <c r="H11" s="42">
        <v>1.346962143E-2</v>
      </c>
      <c r="I11" s="43">
        <v>2.3939800320000001E-14</v>
      </c>
      <c r="J11" s="42">
        <v>5.0999999999999996</v>
      </c>
      <c r="K11" s="43">
        <v>4.9809323439999998E-12</v>
      </c>
      <c r="M11" s="11"/>
    </row>
    <row r="12" spans="1:13" s="6" customFormat="1" x14ac:dyDescent="0.25">
      <c r="A12" s="20">
        <v>80</v>
      </c>
      <c r="B12" s="21">
        <v>8863030.0189999994</v>
      </c>
      <c r="C12" s="21">
        <v>138117</v>
      </c>
      <c r="D12" s="22">
        <f t="shared" si="2"/>
        <v>13.79976001</v>
      </c>
      <c r="E12" s="22">
        <f t="shared" si="0"/>
        <v>23.367071580000001</v>
      </c>
      <c r="F12" s="22">
        <f t="shared" si="1"/>
        <v>4.9393698829999995</v>
      </c>
      <c r="G12" s="40"/>
      <c r="H12" s="11">
        <v>1.379976001E-2</v>
      </c>
      <c r="I12" s="11">
        <v>2.3367071579999999E-14</v>
      </c>
      <c r="J12" s="11">
        <v>5.56</v>
      </c>
      <c r="K12" s="11">
        <v>4.9393698829999999E-12</v>
      </c>
      <c r="M12" s="45"/>
    </row>
    <row r="13" spans="1:13" s="6" customFormat="1" x14ac:dyDescent="0.25">
      <c r="A13" s="17">
        <v>28</v>
      </c>
      <c r="B13" s="28">
        <v>8863031.4930000007</v>
      </c>
      <c r="C13" s="18">
        <v>150811</v>
      </c>
      <c r="D13" s="22">
        <f t="shared" si="2"/>
        <v>13.4413635</v>
      </c>
      <c r="E13" s="22">
        <f t="shared" si="0"/>
        <v>23.990116230000002</v>
      </c>
      <c r="F13" s="22">
        <f t="shared" si="1"/>
        <v>4.9523224069999996</v>
      </c>
      <c r="G13" s="40"/>
      <c r="H13" s="42">
        <v>1.3441363499999999E-2</v>
      </c>
      <c r="I13" s="43">
        <v>2.399011623E-14</v>
      </c>
      <c r="J13" s="42">
        <v>4.96</v>
      </c>
      <c r="K13" s="43">
        <v>4.952322407E-12</v>
      </c>
      <c r="M13" s="11"/>
    </row>
    <row r="14" spans="1:13" s="6" customFormat="1" x14ac:dyDescent="0.25">
      <c r="A14" s="20">
        <v>99</v>
      </c>
      <c r="B14" s="21">
        <v>8863034.5810000002</v>
      </c>
      <c r="C14" s="21">
        <v>118478</v>
      </c>
      <c r="D14" s="22">
        <f t="shared" si="2"/>
        <v>13.62446673</v>
      </c>
      <c r="E14" s="22">
        <f t="shared" si="0"/>
        <v>23.66768948</v>
      </c>
      <c r="F14" s="22">
        <f t="shared" si="1"/>
        <v>4.9280624169999996</v>
      </c>
      <c r="G14" s="40"/>
      <c r="H14" s="11">
        <v>1.362446673E-2</v>
      </c>
      <c r="I14" s="11">
        <v>2.3667689480000001E-14</v>
      </c>
      <c r="J14" s="11">
        <v>6.4</v>
      </c>
      <c r="K14" s="11">
        <v>4.9280624169999999E-12</v>
      </c>
      <c r="M14" s="45"/>
    </row>
    <row r="15" spans="1:13" x14ac:dyDescent="0.25">
      <c r="A15" s="20">
        <v>95</v>
      </c>
      <c r="B15" s="21">
        <v>8863034.7379999999</v>
      </c>
      <c r="C15" s="21">
        <v>155958</v>
      </c>
      <c r="D15" s="22">
        <f t="shared" si="2"/>
        <v>13.783492280000001</v>
      </c>
      <c r="E15" s="22">
        <f t="shared" si="0"/>
        <v>23.394625250000001</v>
      </c>
      <c r="F15" s="22">
        <f t="shared" si="1"/>
        <v>4.945981658</v>
      </c>
      <c r="G15" s="40">
        <v>1</v>
      </c>
      <c r="H15" s="11">
        <v>1.378349228E-2</v>
      </c>
      <c r="I15" s="11">
        <v>2.3394625250000001E-14</v>
      </c>
      <c r="J15" s="11">
        <v>4.92</v>
      </c>
      <c r="K15" s="11">
        <v>4.9459816579999998E-12</v>
      </c>
      <c r="M15" s="42"/>
    </row>
    <row r="16" spans="1:13" x14ac:dyDescent="0.25">
      <c r="A16" s="17">
        <v>26</v>
      </c>
      <c r="B16" s="28">
        <v>8863036.3870000001</v>
      </c>
      <c r="C16" s="18">
        <v>152951</v>
      </c>
      <c r="D16" s="22">
        <f t="shared" si="2"/>
        <v>13.698651030000001</v>
      </c>
      <c r="E16" s="22">
        <f t="shared" si="0"/>
        <v>23.5395088</v>
      </c>
      <c r="F16" s="22">
        <f t="shared" si="1"/>
        <v>4.9380776669999999</v>
      </c>
      <c r="G16" s="40">
        <v>1</v>
      </c>
      <c r="H16" s="42">
        <v>1.369865103E-2</v>
      </c>
      <c r="I16" s="43">
        <v>2.35395088E-14</v>
      </c>
      <c r="J16" s="42">
        <v>4.99</v>
      </c>
      <c r="K16" s="43">
        <v>4.938077667E-12</v>
      </c>
    </row>
    <row r="17" spans="1:11" x14ac:dyDescent="0.25">
      <c r="A17" s="20">
        <v>54</v>
      </c>
      <c r="B17" s="21">
        <v>8863037.1079999991</v>
      </c>
      <c r="C17" s="21">
        <v>149467</v>
      </c>
      <c r="D17" s="22">
        <f t="shared" si="2"/>
        <v>13.57441373</v>
      </c>
      <c r="E17" s="22">
        <f t="shared" si="0"/>
        <v>23.754945920000001</v>
      </c>
      <c r="F17" s="22">
        <f t="shared" si="1"/>
        <v>4.9058422540000004</v>
      </c>
      <c r="G17" s="40">
        <v>1</v>
      </c>
      <c r="H17" s="11">
        <v>1.357441373E-2</v>
      </c>
      <c r="I17" s="11">
        <v>2.3754945919999999E-14</v>
      </c>
      <c r="J17" s="11">
        <v>5.0599999999999996</v>
      </c>
      <c r="K17" s="11">
        <v>4.9058422540000004E-12</v>
      </c>
    </row>
    <row r="18" spans="1:11" x14ac:dyDescent="0.25">
      <c r="A18" s="20">
        <v>131</v>
      </c>
      <c r="B18" s="21">
        <v>8863037.5199999996</v>
      </c>
      <c r="C18" s="21">
        <v>89151</v>
      </c>
      <c r="D18" s="22">
        <f t="shared" si="2"/>
        <v>13.8662954</v>
      </c>
      <c r="E18" s="22">
        <f t="shared" si="0"/>
        <v>23.25490873</v>
      </c>
      <c r="F18" s="22">
        <f t="shared" si="1"/>
        <v>4.9602054429999995</v>
      </c>
      <c r="G18" s="40"/>
      <c r="H18" s="11">
        <v>1.3866295400000001E-2</v>
      </c>
      <c r="I18" s="11">
        <v>2.325490873E-14</v>
      </c>
      <c r="J18" s="11">
        <v>8.66</v>
      </c>
      <c r="K18" s="11">
        <v>4.9602054429999999E-12</v>
      </c>
    </row>
    <row r="19" spans="1:11" x14ac:dyDescent="0.25">
      <c r="A19" s="20">
        <v>59</v>
      </c>
      <c r="B19" s="21">
        <v>8863038.1720000003</v>
      </c>
      <c r="C19" s="21">
        <v>137536</v>
      </c>
      <c r="D19" s="22">
        <f t="shared" si="2"/>
        <v>13.684672769999999</v>
      </c>
      <c r="E19" s="22">
        <f t="shared" si="0"/>
        <v>23.56354383</v>
      </c>
      <c r="F19" s="22">
        <f t="shared" si="1"/>
        <v>4.9830460790000002</v>
      </c>
      <c r="G19" s="40">
        <v>1</v>
      </c>
      <c r="H19" s="11">
        <v>1.368467277E-2</v>
      </c>
      <c r="I19" s="11">
        <v>2.356354383E-14</v>
      </c>
      <c r="J19" s="11">
        <v>5.54</v>
      </c>
      <c r="K19" s="11">
        <v>4.9830460789999999E-12</v>
      </c>
    </row>
    <row r="20" spans="1:11" x14ac:dyDescent="0.25">
      <c r="A20" s="20">
        <v>61</v>
      </c>
      <c r="B20" s="21">
        <v>8863038.375</v>
      </c>
      <c r="C20" s="21">
        <v>120826</v>
      </c>
      <c r="D20" s="22">
        <f t="shared" si="2"/>
        <v>13.37918155</v>
      </c>
      <c r="E20" s="22">
        <f t="shared" si="0"/>
        <v>24.101576810000001</v>
      </c>
      <c r="F20" s="22">
        <f t="shared" si="1"/>
        <v>5.0546982829999996</v>
      </c>
      <c r="G20" s="40"/>
      <c r="H20" s="11">
        <v>1.3379181550000001E-2</v>
      </c>
      <c r="I20" s="11">
        <v>2.4101576810000001E-14</v>
      </c>
      <c r="J20" s="11">
        <v>6.17</v>
      </c>
      <c r="K20" s="11">
        <v>5.0546982829999998E-12</v>
      </c>
    </row>
    <row r="21" spans="1:11" x14ac:dyDescent="0.25">
      <c r="A21" s="17">
        <v>48</v>
      </c>
      <c r="B21" s="28">
        <v>8863038.7660000008</v>
      </c>
      <c r="C21" s="18">
        <v>128438</v>
      </c>
      <c r="D21" s="22">
        <f t="shared" si="2"/>
        <v>13.659746670000001</v>
      </c>
      <c r="E21" s="22">
        <f t="shared" si="0"/>
        <v>23.60653907</v>
      </c>
      <c r="F21" s="22">
        <f t="shared" si="1"/>
        <v>4.953761181</v>
      </c>
      <c r="G21" s="40"/>
      <c r="H21" s="42">
        <v>1.365974667E-2</v>
      </c>
      <c r="I21" s="43">
        <v>2.360653907E-14</v>
      </c>
      <c r="J21" s="42">
        <v>5.92</v>
      </c>
      <c r="K21" s="43">
        <v>4.9537611810000002E-12</v>
      </c>
    </row>
    <row r="22" spans="1:11" x14ac:dyDescent="0.25">
      <c r="A22" s="17">
        <v>43</v>
      </c>
      <c r="B22" s="28">
        <v>8863043.3660000004</v>
      </c>
      <c r="C22" s="18">
        <v>134233</v>
      </c>
      <c r="D22" s="22">
        <f t="shared" si="2"/>
        <v>13.54136263</v>
      </c>
      <c r="E22" s="22">
        <f t="shared" si="0"/>
        <v>23.812892220000002</v>
      </c>
      <c r="F22" s="22">
        <f t="shared" si="1"/>
        <v>4.918926527</v>
      </c>
      <c r="G22" s="40"/>
      <c r="H22" s="42">
        <v>1.354136263E-2</v>
      </c>
      <c r="I22" s="43">
        <v>2.3812892220000001E-14</v>
      </c>
      <c r="J22" s="42">
        <v>5.62</v>
      </c>
      <c r="K22" s="43">
        <v>4.9189265269999999E-12</v>
      </c>
    </row>
    <row r="23" spans="1:11" x14ac:dyDescent="0.25">
      <c r="A23" s="17"/>
      <c r="B23" s="18"/>
      <c r="C23" s="17"/>
      <c r="D23" s="22" t="str">
        <f t="shared" si="2"/>
        <v/>
      </c>
      <c r="E23" s="22" t="str">
        <f t="shared" si="0"/>
        <v/>
      </c>
      <c r="F23" s="22" t="str">
        <f t="shared" si="1"/>
        <v/>
      </c>
      <c r="G23" s="41"/>
      <c r="H23" s="42"/>
      <c r="I23" s="42"/>
      <c r="J23" s="42"/>
      <c r="K23" s="42"/>
    </row>
    <row r="24" spans="1:11" x14ac:dyDescent="0.25">
      <c r="A24" s="17"/>
      <c r="B24" s="18"/>
      <c r="C24" s="17"/>
      <c r="D24" s="22" t="str">
        <f t="shared" si="2"/>
        <v/>
      </c>
      <c r="E24" s="22" t="str">
        <f t="shared" si="0"/>
        <v/>
      </c>
      <c r="F24" s="22" t="str">
        <f t="shared" si="1"/>
        <v/>
      </c>
      <c r="G24" s="41"/>
      <c r="H24" s="42"/>
      <c r="I24" s="42"/>
      <c r="J24" s="42"/>
      <c r="K24" s="42"/>
    </row>
    <row r="28" spans="1:11" x14ac:dyDescent="0.25">
      <c r="A28" s="17" t="s">
        <v>25</v>
      </c>
      <c r="B28" s="18">
        <f>IF(COUNT($G$5:$G$24)=0,"",SUMIF($G$5:$G$24,1,B5:B24)/COUNT($G$5:$G$24))</f>
        <v>8863029.7857499998</v>
      </c>
      <c r="C28" s="18">
        <f>IF(COUNT($G$5:$G$24)=0,"",SUMIF($G$5:$G$24,1,C5:C24)/COUNT($G$5:$G$24))</f>
        <v>146131.875</v>
      </c>
      <c r="D28" s="19">
        <f>IF(COUNT($G$5:$G$24)=0,"",SUMIF($G$5:$G$24,1,D5:D24)/COUNT($G$5:$G$24))</f>
        <v>13.660948877500001</v>
      </c>
      <c r="E28" s="19">
        <f>IF(COUNT($G$5:$G$24)=0,"",SUMIF($G$5:$G$24,1,E5:E24)/COUNT($G$5:$G$24))</f>
        <v>23.605728875000004</v>
      </c>
      <c r="F28" s="19">
        <f>IF(COUNT($G$5:$G$24)=0,"",SUMIF($G$5:$G$24,1,F5:F24)/COUNT($G$5:$G$24))</f>
        <v>4.9266475187499994</v>
      </c>
      <c r="G28" s="30">
        <f>COUNT(G5:G24)</f>
        <v>8</v>
      </c>
      <c r="H28" s="15"/>
    </row>
    <row r="29" spans="1:11" x14ac:dyDescent="0.25">
      <c r="A29" s="17" t="s">
        <v>36</v>
      </c>
      <c r="B29" s="18">
        <f>_xlfn.MAXIFS(B5:B24,$G$5:$G$24,1)-B28</f>
        <v>8.3862500004470348</v>
      </c>
      <c r="C29" s="18">
        <f>_xlfn.MAXIFS(C5:C24,$G$5:$G$24,1)-C28</f>
        <v>9826.125</v>
      </c>
      <c r="D29" s="31">
        <f>_xlfn.MAXIFS(D5:D24,$G$5:$G$24,1)-D28</f>
        <v>0.12254340249999984</v>
      </c>
      <c r="E29" s="31">
        <f>_xlfn.MAXIFS(E5:E24,$G$5:$G$24,1)-E28</f>
        <v>0.23965510499999354</v>
      </c>
      <c r="F29" s="31">
        <f>_xlfn.MAXIFS(F5:F24,$G$5:$G$24,1)-F28</f>
        <v>5.6398560250000784E-2</v>
      </c>
      <c r="G29" s="7"/>
      <c r="H29" s="15"/>
    </row>
    <row r="30" spans="1:11" x14ac:dyDescent="0.25">
      <c r="A30" s="17" t="s">
        <v>37</v>
      </c>
      <c r="B30" s="18">
        <f>B28-_xlfn.MINIFS(B5:B24,$G$5:$G$24,1)</f>
        <v>10.285749999806285</v>
      </c>
      <c r="C30" s="18">
        <f>C28-_xlfn.MINIFS(C5:C24,$G$5:$G$24,1)</f>
        <v>9035.875</v>
      </c>
      <c r="D30" s="31">
        <f>D28-_xlfn.MINIFS(D5:D24,$G$5:$G$24,1)</f>
        <v>0.1379718375000003</v>
      </c>
      <c r="E30" s="31">
        <f>E28-_xlfn.MINIFS(E5:E24,$G$5:$G$24,1)</f>
        <v>0.21110362500000335</v>
      </c>
      <c r="F30" s="31">
        <f>F28-_xlfn.MINIFS(F5:F24,$G$5:$G$24,1)</f>
        <v>8.0818756749999388E-2</v>
      </c>
      <c r="G30" s="7"/>
      <c r="H30" s="15"/>
    </row>
    <row r="31" spans="1:11" x14ac:dyDescent="0.25">
      <c r="A31" s="17" t="s">
        <v>26</v>
      </c>
      <c r="B31" s="18">
        <f>_xlfn.MAXIFS(B5:B24,$G$5:$G$24,1)-_xlfn.MINIFS(B5:B24,$G$5:$G$24,1)</f>
        <v>18.67200000025332</v>
      </c>
      <c r="C31" s="18">
        <f>_xlfn.MAXIFS(C5:C24,$G$5:$G$24,1)-_xlfn.MINIFS(C5:C24,$G$5:$G$24,1)</f>
        <v>18862</v>
      </c>
      <c r="D31" s="31">
        <f>_xlfn.MAXIFS(D5:D24,$G$5:$G$24,1)-_xlfn.MINIFS(D5:D24,$G$5:$G$24,1)</f>
        <v>0.26051524000000015</v>
      </c>
      <c r="E31" s="31">
        <f t="shared" ref="E31:F31" si="3">_xlfn.MAXIFS(E5:E24,$G$5:$G$24,1)-_xlfn.MINIFS(E5:E24,$G$5:$G$24,1)</f>
        <v>0.45075872999999689</v>
      </c>
      <c r="F31" s="31">
        <f t="shared" si="3"/>
        <v>0.13721731700000017</v>
      </c>
      <c r="G31" s="15"/>
      <c r="H31" s="14"/>
      <c r="I31" s="15"/>
    </row>
    <row r="32" spans="1:11" x14ac:dyDescent="0.25">
      <c r="A32" s="17" t="s">
        <v>36</v>
      </c>
      <c r="B32" s="32"/>
      <c r="C32" s="32">
        <f t="shared" ref="C32:F32" si="4">C29/C$28</f>
        <v>6.7241489921346723E-2</v>
      </c>
      <c r="D32" s="32">
        <f t="shared" si="4"/>
        <v>8.9703433926052213E-3</v>
      </c>
      <c r="E32" s="32">
        <f t="shared" si="4"/>
        <v>1.0152412843045225E-2</v>
      </c>
      <c r="F32" s="32">
        <f t="shared" si="4"/>
        <v>1.1447654827214097E-2</v>
      </c>
      <c r="G32" s="15"/>
      <c r="H32" s="14"/>
      <c r="I32" s="15"/>
    </row>
    <row r="33" spans="1:9" x14ac:dyDescent="0.25">
      <c r="A33" s="17" t="s">
        <v>37</v>
      </c>
      <c r="B33" s="32"/>
      <c r="C33" s="32">
        <f t="shared" ref="C33:F33" si="5">C30/C$28</f>
        <v>6.1833703290264358E-2</v>
      </c>
      <c r="D33" s="32">
        <f t="shared" si="5"/>
        <v>1.0099725775802012E-2</v>
      </c>
      <c r="E33" s="32">
        <f t="shared" si="5"/>
        <v>8.9428979769218542E-3</v>
      </c>
      <c r="F33" s="32">
        <f t="shared" si="5"/>
        <v>1.6404412217926424E-2</v>
      </c>
      <c r="G33" s="15"/>
      <c r="H33" s="14"/>
      <c r="I33" s="15"/>
    </row>
    <row r="34" spans="1:9" x14ac:dyDescent="0.25">
      <c r="H34" s="14"/>
    </row>
    <row r="35" spans="1:9" x14ac:dyDescent="0.25">
      <c r="A35" s="17" t="s">
        <v>27</v>
      </c>
      <c r="B35" s="33"/>
      <c r="C35" s="34"/>
      <c r="D35" s="18">
        <v>2500</v>
      </c>
      <c r="E35" t="s">
        <v>18</v>
      </c>
      <c r="H35" s="14"/>
    </row>
    <row r="36" spans="1:9" x14ac:dyDescent="0.25">
      <c r="A36" s="17" t="s">
        <v>28</v>
      </c>
      <c r="B36" s="17"/>
      <c r="C36" s="32">
        <v>0.01</v>
      </c>
      <c r="D36" s="17">
        <f>D35*C36</f>
        <v>25</v>
      </c>
      <c r="E36" t="s">
        <v>18</v>
      </c>
      <c r="H36" s="14"/>
    </row>
    <row r="37" spans="1:9" x14ac:dyDescent="0.25">
      <c r="A37" s="17" t="s">
        <v>29</v>
      </c>
      <c r="B37" s="17"/>
      <c r="C37" s="32">
        <v>1.4999999999999999E-2</v>
      </c>
      <c r="D37" s="17"/>
    </row>
    <row r="42" spans="1:9" x14ac:dyDescent="0.25">
      <c r="E42" s="27"/>
    </row>
    <row r="58" spans="13:25" x14ac:dyDescent="0.25">
      <c r="M58" s="17" t="s">
        <v>20</v>
      </c>
      <c r="N58" s="17">
        <v>50</v>
      </c>
      <c r="O58" s="29" t="s">
        <v>21</v>
      </c>
      <c r="W58" s="17" t="s">
        <v>20</v>
      </c>
      <c r="X58" s="17">
        <v>50</v>
      </c>
      <c r="Y58" s="29" t="s">
        <v>21</v>
      </c>
    </row>
    <row r="59" spans="13:25" x14ac:dyDescent="0.25">
      <c r="M59" s="17" t="s">
        <v>19</v>
      </c>
      <c r="N59" s="17">
        <v>192.8</v>
      </c>
      <c r="O59" s="29" t="s">
        <v>21</v>
      </c>
      <c r="W59" s="17" t="s">
        <v>19</v>
      </c>
      <c r="X59" s="17">
        <v>202.3</v>
      </c>
      <c r="Y59" s="29" t="s">
        <v>21</v>
      </c>
    </row>
    <row r="60" spans="13:25" x14ac:dyDescent="0.25">
      <c r="M60" t="s">
        <v>22</v>
      </c>
      <c r="W60" t="s">
        <v>22</v>
      </c>
    </row>
    <row r="61" spans="13:25" x14ac:dyDescent="0.25">
      <c r="M61" s="38" t="s">
        <v>23</v>
      </c>
      <c r="N61" s="38" t="s">
        <v>24</v>
      </c>
      <c r="W61" s="38" t="s">
        <v>23</v>
      </c>
      <c r="X61" s="38" t="s">
        <v>24</v>
      </c>
    </row>
    <row r="62" spans="13:25" x14ac:dyDescent="0.25">
      <c r="M62" s="38">
        <v>1</v>
      </c>
      <c r="N62" s="39">
        <f>SQRT($N$59/$N$58*M62*M62)</f>
        <v>1.9636700333813724</v>
      </c>
      <c r="W62" s="38">
        <v>1</v>
      </c>
      <c r="X62" s="39">
        <f>SQRT($X$59/$X$58*W62*W62)</f>
        <v>2.0114671262538697</v>
      </c>
    </row>
    <row r="63" spans="13:25" x14ac:dyDescent="0.25">
      <c r="M63" s="38">
        <v>2</v>
      </c>
      <c r="N63" s="39">
        <f t="shared" ref="N63:N65" si="6">SQRT($N$59/$N$58*M63*M63)</f>
        <v>3.9273400667627447</v>
      </c>
      <c r="W63" s="38">
        <v>2</v>
      </c>
      <c r="X63" s="39">
        <f t="shared" ref="X63:X65" si="7">SQRT($X$59/$X$58*W63*W63)</f>
        <v>4.0229342525077394</v>
      </c>
    </row>
    <row r="64" spans="13:25" x14ac:dyDescent="0.25">
      <c r="M64" s="38">
        <v>3</v>
      </c>
      <c r="N64" s="39">
        <f t="shared" si="6"/>
        <v>5.8910101001441175</v>
      </c>
      <c r="W64" s="38">
        <v>3</v>
      </c>
      <c r="X64" s="39">
        <f t="shared" si="7"/>
        <v>6.0344013787616086</v>
      </c>
    </row>
    <row r="65" spans="13:24" x14ac:dyDescent="0.25">
      <c r="M65" s="38">
        <v>4</v>
      </c>
      <c r="N65" s="39">
        <f t="shared" si="6"/>
        <v>7.8546801335254894</v>
      </c>
      <c r="W65" s="38">
        <v>4</v>
      </c>
      <c r="X65" s="39">
        <f t="shared" si="7"/>
        <v>8.0458685050154788</v>
      </c>
    </row>
  </sheetData>
  <conditionalFormatting sqref="A5:A24">
    <cfRule type="expression" dxfId="5" priority="1">
      <formula>G5=1</formula>
    </cfRule>
  </conditionalFormatting>
  <conditionalFormatting sqref="C5:C24">
    <cfRule type="cellIs" dxfId="4" priority="4" operator="greaterThan">
      <formula>120000</formula>
    </cfRule>
    <cfRule type="cellIs" dxfId="3" priority="5" operator="greaterThan">
      <formula>100000</formula>
    </cfRule>
  </conditionalFormatting>
  <pageMargins left="0.7" right="0.7" top="0.78740157499999996" bottom="0.78740157499999996" header="0.3" footer="0.3"/>
  <pageSetup paperSize="9"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T k X M U i 4 I s h 6 o A A A A + Q A A A B I A H A B D b 2 5 m a W c v U G F j a 2 F n Z S 5 4 b W w g o h g A K K A U A A A A A A A A A A A A A A A A A A A A A A A A A A A A h Y / N C o J A G E V f R W b v / E l R 8 j k u q l 1 C E E R b G S c d 0 j G c s f H d W v R I v U J C W e 1 a 3 s u 5 c O 7 j d o d 0 a O r g q j q r W 5 M g h i k K l J F t o U 2 Z o N 6 d w g V K B e x y e c 5 L F Y y w s f F g d Y I q 5 y 4 x I d 5 7 7 C P c d i X h l D J y z L Z 7 W a k m D 7 W x L j d S o c + q + L 9 C A g 4 v G c H x n O E Z W 3 L M I s q A T D 1 k 2 n w Z P i p j C u S n h F V f u 7 5 T o l D h e g N k i k D e N 8 Q T U E s D B B Q A A g A I A E 5 F z F I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O R c x S K I p H u A 4 A A A A R A A A A E w A c A E Z v c m 1 1 b G F z L 1 N l Y 3 R p b 2 4 x L m 0 g o h g A K K A U A A A A A A A A A A A A A A A A A A A A A A A A A A A A K 0 5 N L s n M z 1 M I h t C G 1 g B Q S w E C L Q A U A A I A C A B O R c x S L g i y H q g A A A D 5 A A A A E g A A A A A A A A A A A A A A A A A A A A A A Q 2 9 u Z m l n L 1 B h Y 2 t h Z 2 U u e G 1 s U E s B A i 0 A F A A C A A g A T k X M U g / K 6 a u k A A A A 6 Q A A A B M A A A A A A A A A A A A A A A A A 9 A A A A F t D b 2 5 0 Z W 5 0 X 1 R 5 c G V z X S 5 4 b W x Q S w E C L Q A U A A I A C A B O R c x S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9 Q b E 0 y U d k U G h 0 j e i X a 2 F D Q A A A A A C A A A A A A A Q Z g A A A A E A A C A A A A B H t 5 z 8 L 2 V Q t e 8 w N P I x 3 A C 1 w s l 6 o p q b y v j 0 p d h 7 0 V j i J Q A A A A A O g A A A A A I A A C A A A A D 9 B f u R W Z w s / o e n Z R 6 e 2 S Q O d R L 8 V T A J U z l C M 9 + 3 j Y O 9 k 1 A A A A C h H G i A h M Y 2 l 6 A h R v M M i s V W 0 Z X K w W 9 G 9 5 y k h 6 O d X J 5 H S T c m q f 3 H 7 c X B E n 3 G q Q j o 5 D B e N I x u 6 N P 1 H / y g n Y q 9 C W u F / t 3 T d Y s Y W w i C 4 v J J j K i t I k A A A A C 6 n i B z / P D q b 1 j p / b G M z k j d T 8 s a n 6 C k h u f x C G O j 4 D 7 I o k J L g o M x + K H H O v m n I e v H U Q w o q O S Q u N K J o c A M 9 R K J N w m Z < / D a t a M a s h u p > 
</file>

<file path=customXml/itemProps1.xml><?xml version="1.0" encoding="utf-8"?>
<ds:datastoreItem xmlns:ds="http://schemas.openxmlformats.org/officeDocument/2006/customXml" ds:itemID="{26A533A9-763D-4395-8296-B67B2A73565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VNWA csv import</vt:lpstr>
      <vt:lpstr>xtals sorted</vt:lpstr>
      <vt:lpstr>xtal selection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</dc:creator>
  <cp:lastModifiedBy>GL</cp:lastModifiedBy>
  <dcterms:created xsi:type="dcterms:W3CDTF">2021-06-07T06:32:05Z</dcterms:created>
  <dcterms:modified xsi:type="dcterms:W3CDTF">2021-06-12T14:14:57Z</dcterms:modified>
</cp:coreProperties>
</file>